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Računovodstvo\Desktop\računovodstvo\2025\FINANCIJSKI IZVJEŠTAJI\30.09.2025\"/>
    </mc:Choice>
  </mc:AlternateContent>
  <xr:revisionPtr revIDLastSave="0" documentId="13_ncr:1_{1E38C970-C831-4BF2-8D12-E683CA1A2F75}" xr6:coauthVersionLast="3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105"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s="1"/>
  <c r="F343" i="9"/>
  <c r="F342" i="9"/>
  <c r="F341" i="9"/>
  <c r="H340" i="9"/>
  <c r="G340" i="9"/>
  <c r="E340" i="9" s="1"/>
  <c r="B340" i="9" s="1"/>
  <c r="F340" i="9"/>
  <c r="F339" i="9"/>
  <c r="F338" i="9"/>
  <c r="F337" i="9"/>
  <c r="F336" i="9"/>
  <c r="H335" i="9"/>
  <c r="G335" i="9"/>
  <c r="E335" i="9" s="1"/>
  <c r="B335" i="9" s="1"/>
  <c r="F335" i="9"/>
  <c r="F334" i="9"/>
  <c r="H333" i="9"/>
  <c r="G333" i="9"/>
  <c r="F333" i="9"/>
  <c r="E333" i="9"/>
  <c r="B333" i="9" s="1"/>
  <c r="H332" i="9"/>
  <c r="G332" i="9"/>
  <c r="E332" i="9" s="1"/>
  <c r="B332" i="9" s="1"/>
  <c r="F332" i="9"/>
  <c r="H331" i="9"/>
  <c r="G331" i="9"/>
  <c r="E331" i="9" s="1"/>
  <c r="B331" i="9" s="1"/>
  <c r="F331" i="9"/>
  <c r="H330" i="9"/>
  <c r="E330" i="9" s="1"/>
  <c r="B330" i="9" s="1"/>
  <c r="G330" i="9"/>
  <c r="F330" i="9"/>
  <c r="H329" i="9"/>
  <c r="G329" i="9"/>
  <c r="E329" i="9" s="1"/>
  <c r="B329" i="9" s="1"/>
  <c r="F329" i="9"/>
  <c r="H328" i="9"/>
  <c r="G328" i="9"/>
  <c r="F328" i="9"/>
  <c r="E328" i="9"/>
  <c r="B328" i="9" s="1"/>
  <c r="H327" i="9"/>
  <c r="G327" i="9"/>
  <c r="F327" i="9"/>
  <c r="H326" i="9"/>
  <c r="G326" i="9"/>
  <c r="E326" i="9" s="1"/>
  <c r="B326" i="9" s="1"/>
  <c r="F326" i="9"/>
  <c r="H325" i="9"/>
  <c r="G325" i="9"/>
  <c r="F325" i="9"/>
  <c r="E325" i="9"/>
  <c r="B325" i="9" s="1"/>
  <c r="H324" i="9"/>
  <c r="G324" i="9"/>
  <c r="F324" i="9"/>
  <c r="H323" i="9"/>
  <c r="G323" i="9"/>
  <c r="E323" i="9" s="1"/>
  <c r="B323" i="9" s="1"/>
  <c r="F323" i="9"/>
  <c r="H322" i="9"/>
  <c r="G322" i="9"/>
  <c r="F322" i="9"/>
  <c r="H321" i="9"/>
  <c r="G321" i="9"/>
  <c r="F321" i="9"/>
  <c r="E321" i="9"/>
  <c r="B321" i="9" s="1"/>
  <c r="H320" i="9"/>
  <c r="G320" i="9"/>
  <c r="E320" i="9" s="1"/>
  <c r="B320" i="9" s="1"/>
  <c r="F320" i="9"/>
  <c r="H319" i="9"/>
  <c r="G319" i="9"/>
  <c r="E319" i="9" s="1"/>
  <c r="B319" i="9" s="1"/>
  <c r="F319" i="9"/>
  <c r="H318" i="9"/>
  <c r="G318" i="9"/>
  <c r="E318" i="9" s="1"/>
  <c r="B318" i="9" s="1"/>
  <c r="F318" i="9"/>
  <c r="H317" i="9"/>
  <c r="G317" i="9"/>
  <c r="F317" i="9"/>
  <c r="E317" i="9"/>
  <c r="B317" i="9" s="1"/>
  <c r="F316" i="9"/>
  <c r="F315" i="9"/>
  <c r="F314" i="9"/>
  <c r="H313" i="9"/>
  <c r="G313" i="9"/>
  <c r="F313" i="9"/>
  <c r="E313" i="9"/>
  <c r="B313" i="9" s="1"/>
  <c r="H312" i="9"/>
  <c r="G312" i="9"/>
  <c r="F312" i="9"/>
  <c r="H311" i="9"/>
  <c r="G311" i="9"/>
  <c r="E311" i="9" s="1"/>
  <c r="B311" i="9" s="1"/>
  <c r="F311" i="9"/>
  <c r="F310" i="9"/>
  <c r="F309" i="9"/>
  <c r="F308" i="9"/>
  <c r="H307" i="9"/>
  <c r="G307" i="9"/>
  <c r="F307" i="9"/>
  <c r="F306" i="9"/>
  <c r="H305" i="9"/>
  <c r="G305" i="9"/>
  <c r="E305" i="9" s="1"/>
  <c r="B305" i="9" s="1"/>
  <c r="F305" i="9"/>
  <c r="H304" i="9"/>
  <c r="E304" i="9" s="1"/>
  <c r="B304" i="9" s="1"/>
  <c r="G304" i="9"/>
  <c r="F304" i="9"/>
  <c r="H303" i="9"/>
  <c r="G303" i="9"/>
  <c r="F303" i="9"/>
  <c r="E303" i="9"/>
  <c r="B303" i="9" s="1"/>
  <c r="F302" i="9"/>
  <c r="F301" i="9"/>
  <c r="F300" i="9"/>
  <c r="F299" i="9"/>
  <c r="F298" i="9" s="1"/>
  <c r="F297" i="9"/>
  <c r="L296" i="9"/>
  <c r="F296" i="9" s="1"/>
  <c r="H296" i="9"/>
  <c r="F295" i="9"/>
  <c r="I294" i="9"/>
  <c r="H294" i="9"/>
  <c r="F294" i="9"/>
  <c r="E293" i="9"/>
  <c r="M292" i="9"/>
  <c r="L292" i="9"/>
  <c r="F292" i="9" s="1"/>
  <c r="E292" i="9"/>
  <c r="B292" i="9" s="1"/>
  <c r="M291" i="9"/>
  <c r="L291" i="9"/>
  <c r="F291" i="9"/>
  <c r="E291" i="9"/>
  <c r="B291" i="9" s="1"/>
  <c r="M290" i="9"/>
  <c r="L290" i="9"/>
  <c r="F290" i="9" s="1"/>
  <c r="E290" i="9"/>
  <c r="M289" i="9"/>
  <c r="L289" i="9"/>
  <c r="F289" i="9" s="1"/>
  <c r="B289" i="9" s="1"/>
  <c r="E289" i="9"/>
  <c r="M288" i="9"/>
  <c r="L288" i="9"/>
  <c r="F288" i="9" s="1"/>
  <c r="E288" i="9"/>
  <c r="M287" i="9"/>
  <c r="L287" i="9"/>
  <c r="F287" i="9"/>
  <c r="E287" i="9"/>
  <c r="B287" i="9" s="1"/>
  <c r="M286" i="9"/>
  <c r="L286" i="9"/>
  <c r="F286" i="9" s="1"/>
  <c r="E286" i="9"/>
  <c r="B286" i="9" s="1"/>
  <c r="M285" i="9"/>
  <c r="L285" i="9"/>
  <c r="F285" i="9" s="1"/>
  <c r="B285" i="9" s="1"/>
  <c r="E285" i="9"/>
  <c r="M284" i="9"/>
  <c r="L284" i="9"/>
  <c r="F284" i="9" s="1"/>
  <c r="E284" i="9"/>
  <c r="B284" i="9" s="1"/>
  <c r="M283" i="9"/>
  <c r="L283" i="9"/>
  <c r="F283" i="9"/>
  <c r="E283" i="9"/>
  <c r="B283" i="9" s="1"/>
  <c r="M282" i="9"/>
  <c r="L282" i="9"/>
  <c r="F282" i="9" s="1"/>
  <c r="E282" i="9"/>
  <c r="M281" i="9"/>
  <c r="L281" i="9"/>
  <c r="F281" i="9" s="1"/>
  <c r="B281" i="9" s="1"/>
  <c r="E281" i="9"/>
  <c r="M280" i="9"/>
  <c r="L280" i="9"/>
  <c r="F280" i="9" s="1"/>
  <c r="E280" i="9"/>
  <c r="M279" i="9"/>
  <c r="L279" i="9"/>
  <c r="F279" i="9"/>
  <c r="E279" i="9"/>
  <c r="B279" i="9" s="1"/>
  <c r="M278" i="9"/>
  <c r="L278" i="9"/>
  <c r="F278" i="9" s="1"/>
  <c r="E278" i="9"/>
  <c r="B278" i="9" s="1"/>
  <c r="M277" i="9"/>
  <c r="L277" i="9"/>
  <c r="F277" i="9" s="1"/>
  <c r="B277" i="9" s="1"/>
  <c r="E277" i="9"/>
  <c r="M276" i="9"/>
  <c r="L276" i="9"/>
  <c r="F276" i="9" s="1"/>
  <c r="E276" i="9"/>
  <c r="B276" i="9" s="1"/>
  <c r="M275" i="9"/>
  <c r="L275" i="9"/>
  <c r="F275" i="9"/>
  <c r="E275" i="9"/>
  <c r="B275" i="9" s="1"/>
  <c r="M274" i="9"/>
  <c r="L274" i="9"/>
  <c r="F274" i="9" s="1"/>
  <c r="E274" i="9"/>
  <c r="M273" i="9"/>
  <c r="L273" i="9"/>
  <c r="F273" i="9" s="1"/>
  <c r="B273" i="9" s="1"/>
  <c r="E273" i="9"/>
  <c r="M272" i="9"/>
  <c r="L272" i="9"/>
  <c r="F272" i="9" s="1"/>
  <c r="E272" i="9"/>
  <c r="M271" i="9"/>
  <c r="L271" i="9"/>
  <c r="F271" i="9"/>
  <c r="E271" i="9"/>
  <c r="M270" i="9"/>
  <c r="L270" i="9"/>
  <c r="F270" i="9" s="1"/>
  <c r="E270" i="9"/>
  <c r="B270" i="9" s="1"/>
  <c r="M269" i="9"/>
  <c r="L269" i="9"/>
  <c r="E269" i="9"/>
  <c r="M268" i="9"/>
  <c r="L268" i="9"/>
  <c r="F268" i="9" s="1"/>
  <c r="E268" i="9"/>
  <c r="B268" i="9" s="1"/>
  <c r="M267" i="9"/>
  <c r="L267" i="9"/>
  <c r="F267" i="9"/>
  <c r="E267" i="9"/>
  <c r="B267" i="9" s="1"/>
  <c r="M266" i="9"/>
  <c r="L266" i="9"/>
  <c r="F266" i="9" s="1"/>
  <c r="E266" i="9"/>
  <c r="M265" i="9"/>
  <c r="L265" i="9"/>
  <c r="F265" i="9" s="1"/>
  <c r="B265" i="9" s="1"/>
  <c r="E265" i="9"/>
  <c r="M264" i="9"/>
  <c r="L264" i="9"/>
  <c r="F264" i="9" s="1"/>
  <c r="E264" i="9"/>
  <c r="M263" i="9"/>
  <c r="L263" i="9"/>
  <c r="F263" i="9"/>
  <c r="E263" i="9"/>
  <c r="M262" i="9"/>
  <c r="L262" i="9"/>
  <c r="F262" i="9" s="1"/>
  <c r="E262" i="9"/>
  <c r="B262" i="9" s="1"/>
  <c r="M261" i="9"/>
  <c r="L261" i="9"/>
  <c r="E261" i="9"/>
  <c r="M260" i="9"/>
  <c r="L260" i="9"/>
  <c r="F260" i="9" s="1"/>
  <c r="E260" i="9"/>
  <c r="B260" i="9" s="1"/>
  <c r="M259" i="9"/>
  <c r="L259" i="9"/>
  <c r="F259" i="9"/>
  <c r="E259" i="9"/>
  <c r="B259" i="9" s="1"/>
  <c r="M258" i="9"/>
  <c r="L258" i="9"/>
  <c r="F258" i="9" s="1"/>
  <c r="E258" i="9"/>
  <c r="M257" i="9"/>
  <c r="L257" i="9"/>
  <c r="F257" i="9" s="1"/>
  <c r="B257" i="9" s="1"/>
  <c r="E257" i="9"/>
  <c r="M256" i="9"/>
  <c r="L256" i="9"/>
  <c r="F256" i="9" s="1"/>
  <c r="E256" i="9"/>
  <c r="M255" i="9"/>
  <c r="L255" i="9"/>
  <c r="F255" i="9"/>
  <c r="E255" i="9"/>
  <c r="M254" i="9"/>
  <c r="L254" i="9"/>
  <c r="F254" i="9" s="1"/>
  <c r="E254" i="9"/>
  <c r="B254" i="9" s="1"/>
  <c r="M253" i="9"/>
  <c r="L253" i="9"/>
  <c r="E253" i="9"/>
  <c r="M252" i="9"/>
  <c r="L252" i="9"/>
  <c r="F252" i="9" s="1"/>
  <c r="E252" i="9"/>
  <c r="B252" i="9" s="1"/>
  <c r="M251" i="9"/>
  <c r="L251" i="9"/>
  <c r="F251" i="9"/>
  <c r="E251" i="9"/>
  <c r="B251" i="9" s="1"/>
  <c r="M250" i="9"/>
  <c r="L250" i="9"/>
  <c r="F250" i="9" s="1"/>
  <c r="E250" i="9"/>
  <c r="M249" i="9"/>
  <c r="L249" i="9"/>
  <c r="F249" i="9" s="1"/>
  <c r="B249" i="9" s="1"/>
  <c r="E249" i="9"/>
  <c r="M248" i="9"/>
  <c r="L248" i="9"/>
  <c r="F248" i="9" s="1"/>
  <c r="E248" i="9"/>
  <c r="M247" i="9"/>
  <c r="L247" i="9"/>
  <c r="F247" i="9"/>
  <c r="E247" i="9"/>
  <c r="M246" i="9"/>
  <c r="L246" i="9"/>
  <c r="F246" i="9" s="1"/>
  <c r="E246" i="9"/>
  <c r="B246" i="9" s="1"/>
  <c r="M245" i="9"/>
  <c r="L245" i="9"/>
  <c r="E245" i="9"/>
  <c r="M244" i="9"/>
  <c r="L244" i="9"/>
  <c r="E244" i="9"/>
  <c r="M243" i="9"/>
  <c r="L243" i="9"/>
  <c r="F243" i="9"/>
  <c r="E243" i="9"/>
  <c r="M242" i="9"/>
  <c r="L242" i="9"/>
  <c r="F242" i="9" s="1"/>
  <c r="B242" i="9" s="1"/>
  <c r="E242" i="9"/>
  <c r="M241" i="9"/>
  <c r="L241" i="9"/>
  <c r="F241" i="9" s="1"/>
  <c r="B241" i="9" s="1"/>
  <c r="E241" i="9"/>
  <c r="M240" i="9"/>
  <c r="F240" i="9" s="1"/>
  <c r="L240" i="9"/>
  <c r="E240" i="9"/>
  <c r="M239" i="9"/>
  <c r="F239" i="9" s="1"/>
  <c r="L239" i="9"/>
  <c r="E239" i="9"/>
  <c r="M238" i="9"/>
  <c r="L238" i="9"/>
  <c r="E238" i="9"/>
  <c r="M237" i="9"/>
  <c r="L237" i="9"/>
  <c r="E237" i="9"/>
  <c r="M236" i="9"/>
  <c r="L236" i="9"/>
  <c r="E236" i="9"/>
  <c r="M235" i="9"/>
  <c r="L235" i="9"/>
  <c r="F235" i="9"/>
  <c r="E235" i="9"/>
  <c r="B235" i="9" s="1"/>
  <c r="M234" i="9"/>
  <c r="L234" i="9"/>
  <c r="F234" i="9" s="1"/>
  <c r="B234" i="9" s="1"/>
  <c r="E234" i="9"/>
  <c r="M233" i="9"/>
  <c r="L233" i="9"/>
  <c r="F233" i="9" s="1"/>
  <c r="B233" i="9" s="1"/>
  <c r="E233" i="9"/>
  <c r="M232" i="9"/>
  <c r="F232" i="9" s="1"/>
  <c r="L232" i="9"/>
  <c r="E232" i="9"/>
  <c r="M231" i="9"/>
  <c r="L231" i="9"/>
  <c r="F231" i="9"/>
  <c r="E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E172" i="9"/>
  <c r="B172" i="9" s="1"/>
  <c r="H171" i="9"/>
  <c r="G171" i="9"/>
  <c r="E171" i="9" s="1"/>
  <c r="B171" i="9" s="1"/>
  <c r="F171" i="9"/>
  <c r="H170" i="9"/>
  <c r="G170" i="9"/>
  <c r="E170" i="9" s="1"/>
  <c r="B170" i="9" s="1"/>
  <c r="F170" i="9"/>
  <c r="H169" i="9"/>
  <c r="E169" i="9" s="1"/>
  <c r="B169" i="9" s="1"/>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E163" i="9" s="1"/>
  <c r="B163" i="9" s="1"/>
  <c r="F163" i="9"/>
  <c r="H162" i="9"/>
  <c r="G162" i="9"/>
  <c r="E162" i="9" s="1"/>
  <c r="B162" i="9" s="1"/>
  <c r="F162" i="9"/>
  <c r="H161" i="9"/>
  <c r="E161" i="9" s="1"/>
  <c r="B161" i="9" s="1"/>
  <c r="G161" i="9"/>
  <c r="F161" i="9"/>
  <c r="H160" i="9"/>
  <c r="G160" i="9"/>
  <c r="F160" i="9"/>
  <c r="E160" i="9"/>
  <c r="B160" i="9" s="1"/>
  <c r="H159" i="9"/>
  <c r="G159" i="9"/>
  <c r="E159" i="9" s="1"/>
  <c r="B159" i="9" s="1"/>
  <c r="F159" i="9"/>
  <c r="H158" i="9"/>
  <c r="G158" i="9"/>
  <c r="E158" i="9" s="1"/>
  <c r="B158" i="9" s="1"/>
  <c r="F158" i="9"/>
  <c r="H157" i="9"/>
  <c r="E157" i="9" s="1"/>
  <c r="B157" i="9" s="1"/>
  <c r="G157" i="9"/>
  <c r="F157" i="9"/>
  <c r="F156" i="9"/>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H143" i="9"/>
  <c r="G143" i="9"/>
  <c r="E143" i="9" s="1"/>
  <c r="B143" i="9" s="1"/>
  <c r="F143" i="9"/>
  <c r="H142" i="9"/>
  <c r="G142" i="9"/>
  <c r="E142" i="9" s="1"/>
  <c r="B142" i="9" s="1"/>
  <c r="F142" i="9"/>
  <c r="H141" i="9"/>
  <c r="E141" i="9" s="1"/>
  <c r="B141" i="9" s="1"/>
  <c r="G141" i="9"/>
  <c r="F141" i="9"/>
  <c r="H140" i="9"/>
  <c r="G140" i="9"/>
  <c r="F140" i="9"/>
  <c r="E140" i="9"/>
  <c r="B140" i="9" s="1"/>
  <c r="H139" i="9"/>
  <c r="G139" i="9"/>
  <c r="E139" i="9" s="1"/>
  <c r="F139" i="9"/>
  <c r="H138" i="9"/>
  <c r="G138" i="9"/>
  <c r="E138" i="9" s="1"/>
  <c r="B138" i="9" s="1"/>
  <c r="F138" i="9"/>
  <c r="H137" i="9"/>
  <c r="E137" i="9" s="1"/>
  <c r="B137" i="9" s="1"/>
  <c r="G137" i="9"/>
  <c r="F137" i="9"/>
  <c r="H136" i="9"/>
  <c r="G136" i="9"/>
  <c r="F136" i="9"/>
  <c r="E136" i="9"/>
  <c r="B136" i="9" s="1"/>
  <c r="H135" i="9"/>
  <c r="G135" i="9"/>
  <c r="E135" i="9" s="1"/>
  <c r="F135" i="9"/>
  <c r="H134" i="9"/>
  <c r="G134" i="9"/>
  <c r="E134" i="9" s="1"/>
  <c r="B134" i="9" s="1"/>
  <c r="F134" i="9"/>
  <c r="H133" i="9"/>
  <c r="E133" i="9" s="1"/>
  <c r="B133" i="9" s="1"/>
  <c r="G133" i="9"/>
  <c r="F133" i="9"/>
  <c r="H132" i="9"/>
  <c r="G132" i="9"/>
  <c r="F132" i="9"/>
  <c r="E132" i="9"/>
  <c r="B132" i="9" s="1"/>
  <c r="H131" i="9"/>
  <c r="G131" i="9"/>
  <c r="E131" i="9" s="1"/>
  <c r="F131" i="9"/>
  <c r="H130" i="9"/>
  <c r="G130" i="9"/>
  <c r="E130" i="9" s="1"/>
  <c r="B130" i="9" s="1"/>
  <c r="F130" i="9"/>
  <c r="H129" i="9"/>
  <c r="E129" i="9" s="1"/>
  <c r="B129" i="9" s="1"/>
  <c r="G129" i="9"/>
  <c r="F129" i="9"/>
  <c r="H128" i="9"/>
  <c r="G128" i="9"/>
  <c r="F128" i="9"/>
  <c r="E128" i="9"/>
  <c r="B128" i="9" s="1"/>
  <c r="H127" i="9"/>
  <c r="G127" i="9"/>
  <c r="E127" i="9" s="1"/>
  <c r="F127" i="9"/>
  <c r="H126" i="9"/>
  <c r="G126" i="9"/>
  <c r="E126" i="9" s="1"/>
  <c r="F126" i="9"/>
  <c r="B126" i="9"/>
  <c r="H125" i="9"/>
  <c r="G125" i="9"/>
  <c r="F125" i="9"/>
  <c r="E125" i="9"/>
  <c r="B125" i="9" s="1"/>
  <c r="H124" i="9"/>
  <c r="G124" i="9"/>
  <c r="F124" i="9"/>
  <c r="E124" i="9"/>
  <c r="H123" i="9"/>
  <c r="G123" i="9"/>
  <c r="E123" i="9" s="1"/>
  <c r="F123" i="9"/>
  <c r="H122" i="9"/>
  <c r="G122" i="9"/>
  <c r="E122" i="9" s="1"/>
  <c r="F122" i="9"/>
  <c r="B122" i="9"/>
  <c r="H121" i="9"/>
  <c r="G121" i="9"/>
  <c r="F121" i="9"/>
  <c r="E121" i="9"/>
  <c r="B121" i="9" s="1"/>
  <c r="H120" i="9"/>
  <c r="G120" i="9"/>
  <c r="F120" i="9"/>
  <c r="E120" i="9"/>
  <c r="H119" i="9"/>
  <c r="G119" i="9"/>
  <c r="E119" i="9" s="1"/>
  <c r="F119" i="9"/>
  <c r="H118" i="9"/>
  <c r="G118" i="9"/>
  <c r="E118" i="9" s="1"/>
  <c r="F118" i="9"/>
  <c r="B118" i="9"/>
  <c r="H117" i="9"/>
  <c r="G117" i="9"/>
  <c r="F117" i="9"/>
  <c r="E117" i="9"/>
  <c r="B117" i="9" s="1"/>
  <c r="H116" i="9"/>
  <c r="E116" i="9" s="1"/>
  <c r="B116" i="9" s="1"/>
  <c r="G116" i="9"/>
  <c r="F116" i="9"/>
  <c r="H115" i="9"/>
  <c r="G115" i="9"/>
  <c r="E115" i="9" s="1"/>
  <c r="B115" i="9" s="1"/>
  <c r="F115" i="9"/>
  <c r="H114" i="9"/>
  <c r="G114" i="9"/>
  <c r="E114" i="9" s="1"/>
  <c r="B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B84" i="9" s="1"/>
  <c r="G84" i="9"/>
  <c r="F84" i="9"/>
  <c r="H83" i="9"/>
  <c r="G83" i="9"/>
  <c r="F83" i="9"/>
  <c r="E83" i="9"/>
  <c r="B83" i="9" s="1"/>
  <c r="H82" i="9"/>
  <c r="G82" i="9"/>
  <c r="E82" i="9" s="1"/>
  <c r="B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B76" i="9" s="1"/>
  <c r="G76" i="9"/>
  <c r="F76" i="9"/>
  <c r="H75" i="9"/>
  <c r="G75" i="9"/>
  <c r="F75" i="9"/>
  <c r="E75" i="9"/>
  <c r="B75" i="9" s="1"/>
  <c r="H74" i="9"/>
  <c r="G74" i="9"/>
  <c r="E74" i="9" s="1"/>
  <c r="B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B68" i="9" s="1"/>
  <c r="G68" i="9"/>
  <c r="F68" i="9"/>
  <c r="H67" i="9"/>
  <c r="G67" i="9"/>
  <c r="F67" i="9"/>
  <c r="E67" i="9"/>
  <c r="B67" i="9" s="1"/>
  <c r="H66" i="9"/>
  <c r="G66" i="9"/>
  <c r="E66" i="9" s="1"/>
  <c r="B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B60" i="9" s="1"/>
  <c r="G60" i="9"/>
  <c r="F60" i="9"/>
  <c r="H59" i="9"/>
  <c r="G59" i="9"/>
  <c r="F59" i="9"/>
  <c r="E59" i="9"/>
  <c r="B59" i="9" s="1"/>
  <c r="H58" i="9"/>
  <c r="G58" i="9"/>
  <c r="E58" i="9" s="1"/>
  <c r="B58" i="9" s="1"/>
  <c r="F58" i="9"/>
  <c r="H57" i="9"/>
  <c r="G57" i="9"/>
  <c r="F57" i="9"/>
  <c r="H56" i="9"/>
  <c r="E56" i="9" s="1"/>
  <c r="B56" i="9" s="1"/>
  <c r="G56" i="9"/>
  <c r="F56" i="9"/>
  <c r="H55" i="9"/>
  <c r="E55" i="9" s="1"/>
  <c r="B55" i="9" s="1"/>
  <c r="G55" i="9"/>
  <c r="F55" i="9"/>
  <c r="H54" i="9"/>
  <c r="G54" i="9"/>
  <c r="E54" i="9" s="1"/>
  <c r="B54" i="9" s="1"/>
  <c r="F54" i="9"/>
  <c r="H53" i="9"/>
  <c r="G53" i="9"/>
  <c r="F53" i="9"/>
  <c r="H52" i="9"/>
  <c r="G52" i="9"/>
  <c r="F52" i="9"/>
  <c r="H51" i="9"/>
  <c r="E51" i="9" s="1"/>
  <c r="B51" i="9" s="1"/>
  <c r="G51" i="9"/>
  <c r="F51" i="9"/>
  <c r="H50" i="9"/>
  <c r="G50" i="9"/>
  <c r="F50" i="9"/>
  <c r="E50" i="9"/>
  <c r="B50" i="9" s="1"/>
  <c r="H49" i="9"/>
  <c r="G49" i="9"/>
  <c r="F49" i="9"/>
  <c r="H48" i="9"/>
  <c r="G48" i="9"/>
  <c r="E48" i="9" s="1"/>
  <c r="B48" i="9" s="1"/>
  <c r="F48" i="9"/>
  <c r="H47" i="9"/>
  <c r="G47" i="9"/>
  <c r="F47" i="9"/>
  <c r="E47" i="9"/>
  <c r="B47" i="9" s="1"/>
  <c r="H46" i="9"/>
  <c r="G46" i="9"/>
  <c r="F46" i="9"/>
  <c r="E46" i="9"/>
  <c r="B46" i="9" s="1"/>
  <c r="H45" i="9"/>
  <c r="G45" i="9"/>
  <c r="E45" i="9" s="1"/>
  <c r="B45" i="9" s="1"/>
  <c r="F45" i="9"/>
  <c r="H44" i="9"/>
  <c r="G44" i="9"/>
  <c r="E44" i="9" s="1"/>
  <c r="B44" i="9" s="1"/>
  <c r="F44" i="9"/>
  <c r="H43" i="9"/>
  <c r="G43" i="9"/>
  <c r="F43" i="9"/>
  <c r="E43" i="9"/>
  <c r="B43" i="9" s="1"/>
  <c r="H42" i="9"/>
  <c r="G42" i="9"/>
  <c r="F42" i="9"/>
  <c r="E42" i="9"/>
  <c r="B42" i="9" s="1"/>
  <c r="H41" i="9"/>
  <c r="G41" i="9"/>
  <c r="E41" i="9" s="1"/>
  <c r="B41" i="9" s="1"/>
  <c r="F41" i="9"/>
  <c r="H40" i="9"/>
  <c r="E40" i="9" s="1"/>
  <c r="B40" i="9" s="1"/>
  <c r="G40" i="9"/>
  <c r="F40" i="9"/>
  <c r="H39" i="9"/>
  <c r="G39" i="9"/>
  <c r="F39" i="9"/>
  <c r="E39" i="9"/>
  <c r="B39" i="9" s="1"/>
  <c r="H38" i="9"/>
  <c r="G38" i="9"/>
  <c r="F38" i="9"/>
  <c r="E38" i="9"/>
  <c r="B38" i="9" s="1"/>
  <c r="H37" i="9"/>
  <c r="G37" i="9"/>
  <c r="F37" i="9"/>
  <c r="H36" i="9"/>
  <c r="E36" i="9" s="1"/>
  <c r="B36" i="9" s="1"/>
  <c r="G36" i="9"/>
  <c r="F36" i="9"/>
  <c r="H35" i="9"/>
  <c r="G35" i="9"/>
  <c r="F35" i="9"/>
  <c r="E35" i="9"/>
  <c r="B35" i="9" s="1"/>
  <c r="H34" i="9"/>
  <c r="G34" i="9"/>
  <c r="F34" i="9"/>
  <c r="H33" i="9"/>
  <c r="G33" i="9"/>
  <c r="E33" i="9" s="1"/>
  <c r="B33" i="9" s="1"/>
  <c r="F33" i="9"/>
  <c r="H32" i="9"/>
  <c r="E32" i="9" s="1"/>
  <c r="B32" i="9" s="1"/>
  <c r="G32" i="9"/>
  <c r="F32" i="9"/>
  <c r="H31" i="9"/>
  <c r="E31" i="9" s="1"/>
  <c r="B31" i="9" s="1"/>
  <c r="G31" i="9"/>
  <c r="F31" i="9"/>
  <c r="H30" i="9"/>
  <c r="G30" i="9"/>
  <c r="E30" i="9" s="1"/>
  <c r="B30" i="9" s="1"/>
  <c r="F30" i="9"/>
  <c r="H29" i="9"/>
  <c r="G29" i="9"/>
  <c r="E29" i="9" s="1"/>
  <c r="B29" i="9" s="1"/>
  <c r="F29" i="9"/>
  <c r="H28" i="9"/>
  <c r="E28" i="9" s="1"/>
  <c r="B28" i="9" s="1"/>
  <c r="G28" i="9"/>
  <c r="F28" i="9"/>
  <c r="H27" i="9"/>
  <c r="G27" i="9"/>
  <c r="F27" i="9"/>
  <c r="E27" i="9"/>
  <c r="B27" i="9" s="1"/>
  <c r="H26" i="9"/>
  <c r="G26" i="9"/>
  <c r="F26" i="9"/>
  <c r="H25" i="9"/>
  <c r="G25" i="9"/>
  <c r="F25" i="9"/>
  <c r="F24" i="9"/>
  <c r="F4" i="9"/>
  <c r="O3" i="9"/>
  <c r="G296" i="9" s="1"/>
  <c r="I3" i="9"/>
  <c r="H3" i="9"/>
  <c r="G3" i="9"/>
  <c r="D104" i="8"/>
  <c r="C1681" i="1" s="1"/>
  <c r="H1681" i="1" s="1"/>
  <c r="D97" i="8"/>
  <c r="D92" i="8"/>
  <c r="D87" i="8"/>
  <c r="D82" i="8"/>
  <c r="C1659" i="1" s="1"/>
  <c r="G1659" i="1" s="1"/>
  <c r="D77" i="8"/>
  <c r="D72" i="8"/>
  <c r="D67" i="8"/>
  <c r="D62" i="8"/>
  <c r="D57" i="8"/>
  <c r="D52" i="8"/>
  <c r="D46" i="8"/>
  <c r="D37" i="8"/>
  <c r="D27" i="8"/>
  <c r="D25" i="8" s="1"/>
  <c r="D18" i="8"/>
  <c r="D8" i="8"/>
  <c r="D6" i="8"/>
  <c r="E44" i="7"/>
  <c r="D44" i="7"/>
  <c r="E39" i="7"/>
  <c r="D39" i="7"/>
  <c r="D38" i="7" s="1"/>
  <c r="E38" i="7"/>
  <c r="E30" i="7"/>
  <c r="D30" i="7"/>
  <c r="E23" i="7"/>
  <c r="E22" i="7" s="1"/>
  <c r="D23" i="7"/>
  <c r="D22" i="7"/>
  <c r="H33" i="3" s="1"/>
  <c r="E14" i="7"/>
  <c r="D14" i="7"/>
  <c r="E7" i="7"/>
  <c r="D7" i="7"/>
  <c r="D6" i="7" s="1"/>
  <c r="D5" i="7" s="1"/>
  <c r="E6" i="7"/>
  <c r="F140" i="6"/>
  <c r="F139" i="6"/>
  <c r="F138" i="6"/>
  <c r="F137" i="6"/>
  <c r="F136" i="6"/>
  <c r="F135" i="6"/>
  <c r="F134" i="6"/>
  <c r="F133" i="6"/>
  <c r="F132" i="6"/>
  <c r="F131" i="6"/>
  <c r="E130" i="6"/>
  <c r="D130" i="6"/>
  <c r="E129" i="6"/>
  <c r="F128" i="6"/>
  <c r="F127" i="6"/>
  <c r="F126" i="6"/>
  <c r="F125" i="6"/>
  <c r="F124" i="6"/>
  <c r="F123" i="6"/>
  <c r="E122" i="6"/>
  <c r="D122" i="6"/>
  <c r="F121" i="6"/>
  <c r="F120" i="6"/>
  <c r="F119" i="6"/>
  <c r="F118" i="6"/>
  <c r="E118" i="6"/>
  <c r="D118" i="6"/>
  <c r="F117" i="6"/>
  <c r="F116" i="6"/>
  <c r="F115" i="6"/>
  <c r="E115" i="6"/>
  <c r="D115" i="6"/>
  <c r="E114" i="6"/>
  <c r="F113" i="6"/>
  <c r="F112" i="6"/>
  <c r="F111" i="6"/>
  <c r="F110" i="6"/>
  <c r="F109" i="6"/>
  <c r="F108" i="6"/>
  <c r="F107" i="6"/>
  <c r="E107" i="6"/>
  <c r="D107" i="6"/>
  <c r="F106" i="6"/>
  <c r="F105" i="6"/>
  <c r="F104" i="6"/>
  <c r="F103" i="6"/>
  <c r="F102" i="6"/>
  <c r="F101" i="6"/>
  <c r="F100" i="6"/>
  <c r="E99" i="6"/>
  <c r="D99" i="6"/>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D255" i="5"/>
  <c r="F255" i="5" s="1"/>
  <c r="F254" i="5"/>
  <c r="F253" i="5"/>
  <c r="F252"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D220" i="5"/>
  <c r="E219" i="5"/>
  <c r="H339" i="9" s="1"/>
  <c r="D219"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6" i="5" s="1"/>
  <c r="D135" i="5"/>
  <c r="F135" i="5" s="1"/>
  <c r="F134" i="5"/>
  <c r="F133" i="5"/>
  <c r="F132" i="5"/>
  <c r="F131" i="5"/>
  <c r="F130" i="5"/>
  <c r="F129" i="5"/>
  <c r="F128" i="5"/>
  <c r="F127" i="5"/>
  <c r="E127" i="5"/>
  <c r="D127" i="5"/>
  <c r="F126" i="5"/>
  <c r="F125" i="5"/>
  <c r="F124" i="5"/>
  <c r="F123" i="5"/>
  <c r="F122" i="5"/>
  <c r="F121" i="5"/>
  <c r="F120" i="5"/>
  <c r="E120" i="5"/>
  <c r="D120" i="5"/>
  <c r="F119" i="5"/>
  <c r="E119" i="5"/>
  <c r="D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F82" i="5"/>
  <c r="E82" i="5"/>
  <c r="D82" i="5"/>
  <c r="F81" i="5"/>
  <c r="F80" i="5"/>
  <c r="F79" i="5"/>
  <c r="F78" i="5"/>
  <c r="F77" i="5"/>
  <c r="F76" i="5"/>
  <c r="E76" i="5"/>
  <c r="D76" i="5"/>
  <c r="F75" i="5"/>
  <c r="F74" i="5"/>
  <c r="F73" i="5"/>
  <c r="F72" i="5"/>
  <c r="F71" i="5"/>
  <c r="E71" i="5"/>
  <c r="D71" i="5"/>
  <c r="E70" i="5"/>
  <c r="E69" i="5" s="1"/>
  <c r="D70" i="5"/>
  <c r="F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E6" i="5" s="1"/>
  <c r="D13" i="5"/>
  <c r="D12"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F636" i="4"/>
  <c r="E636" i="4"/>
  <c r="E629" i="4" s="1"/>
  <c r="D636" i="4"/>
  <c r="F635" i="4"/>
  <c r="F634" i="4"/>
  <c r="F633" i="4"/>
  <c r="E633" i="4"/>
  <c r="D633" i="4"/>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F591" i="4"/>
  <c r="E591" i="4"/>
  <c r="D591" i="4"/>
  <c r="F590" i="4"/>
  <c r="F589" i="4"/>
  <c r="E589" i="4"/>
  <c r="D589" i="4"/>
  <c r="F588" i="4"/>
  <c r="F587" i="4"/>
  <c r="F586" i="4"/>
  <c r="E585" i="4"/>
  <c r="D585" i="4"/>
  <c r="F585" i="4" s="1"/>
  <c r="F584" i="4"/>
  <c r="D584" i="4"/>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E537" i="4"/>
  <c r="D537" i="4"/>
  <c r="F537" i="4" s="1"/>
  <c r="F534" i="4"/>
  <c r="F533" i="4"/>
  <c r="F532" i="4"/>
  <c r="E532" i="4"/>
  <c r="D532" i="4"/>
  <c r="F531" i="4"/>
  <c r="F530" i="4"/>
  <c r="E529" i="4"/>
  <c r="D529" i="4"/>
  <c r="F529" i="4" s="1"/>
  <c r="F528" i="4"/>
  <c r="F527" i="4"/>
  <c r="F526" i="4"/>
  <c r="E526" i="4"/>
  <c r="D526" i="4"/>
  <c r="F525" i="4"/>
  <c r="F524" i="4"/>
  <c r="F523" i="4"/>
  <c r="E523" i="4"/>
  <c r="E522" i="4" s="1"/>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F488" i="4"/>
  <c r="E488" i="4"/>
  <c r="D488" i="4"/>
  <c r="F487" i="4"/>
  <c r="F486" i="4"/>
  <c r="E485" i="4"/>
  <c r="D485" i="4"/>
  <c r="F485" i="4" s="1"/>
  <c r="F484" i="4"/>
  <c r="F483" i="4"/>
  <c r="F482" i="4"/>
  <c r="F481" i="4"/>
  <c r="F480" i="4"/>
  <c r="E480" i="4"/>
  <c r="D480" i="4"/>
  <c r="D479" i="4" s="1"/>
  <c r="F479" i="4" s="1"/>
  <c r="E479" i="4"/>
  <c r="F478" i="4"/>
  <c r="F477" i="4"/>
  <c r="F476" i="4"/>
  <c r="E476" i="4"/>
  <c r="D476" i="4"/>
  <c r="F475" i="4"/>
  <c r="F474" i="4"/>
  <c r="E473" i="4"/>
  <c r="D473" i="4"/>
  <c r="F472" i="4"/>
  <c r="F471" i="4"/>
  <c r="E470" i="4"/>
  <c r="D470" i="4"/>
  <c r="F470" i="4" s="1"/>
  <c r="F469" i="4"/>
  <c r="F468" i="4"/>
  <c r="F467" i="4"/>
  <c r="E467" i="4"/>
  <c r="D467" i="4"/>
  <c r="E466"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31" i="4"/>
  <c r="E430" i="4"/>
  <c r="E428" i="4"/>
  <c r="D428" i="4"/>
  <c r="F428" i="4" s="1"/>
  <c r="F427" i="4"/>
  <c r="E427" i="4"/>
  <c r="D427" i="4"/>
  <c r="D648" i="4" s="1"/>
  <c r="F648" i="4" s="1"/>
  <c r="E426" i="4"/>
  <c r="E647" i="4" s="1"/>
  <c r="D641" i="1" s="1"/>
  <c r="D426" i="4"/>
  <c r="D647" i="4" s="1"/>
  <c r="F421" i="4"/>
  <c r="F420" i="4"/>
  <c r="F419" i="4"/>
  <c r="F416" i="4"/>
  <c r="F415" i="4"/>
  <c r="F414" i="4"/>
  <c r="F413" i="4"/>
  <c r="F412" i="4"/>
  <c r="E412" i="4"/>
  <c r="D412" i="4"/>
  <c r="F411" i="4"/>
  <c r="F410" i="4"/>
  <c r="E410" i="4"/>
  <c r="D410" i="4"/>
  <c r="F409" i="4"/>
  <c r="F408" i="4"/>
  <c r="F407" i="4"/>
  <c r="E407" i="4"/>
  <c r="D407" i="4"/>
  <c r="D406" i="4" s="1"/>
  <c r="F406" i="4"/>
  <c r="E406" i="4"/>
  <c r="F405" i="4"/>
  <c r="F404" i="4"/>
  <c r="F403" i="4"/>
  <c r="F402" i="4"/>
  <c r="E401" i="4"/>
  <c r="D401" i="4"/>
  <c r="F400" i="4"/>
  <c r="F399" i="4"/>
  <c r="F398" i="4"/>
  <c r="E398" i="4"/>
  <c r="D398" i="4"/>
  <c r="F397" i="4"/>
  <c r="F396" i="4"/>
  <c r="F395" i="4"/>
  <c r="F394" i="4"/>
  <c r="E393" i="4"/>
  <c r="E373" i="4" s="1"/>
  <c r="D368" i="1" s="1"/>
  <c r="D393" i="4"/>
  <c r="F392" i="4"/>
  <c r="F391" i="4"/>
  <c r="F390" i="4"/>
  <c r="F389" i="4"/>
  <c r="E388" i="4"/>
  <c r="D388" i="4"/>
  <c r="F387" i="4"/>
  <c r="F386" i="4"/>
  <c r="F385" i="4"/>
  <c r="F384" i="4"/>
  <c r="F383" i="4"/>
  <c r="F382" i="4"/>
  <c r="F381" i="4"/>
  <c r="F380" i="4"/>
  <c r="F379" i="4"/>
  <c r="E379" i="4"/>
  <c r="D379" i="4"/>
  <c r="F378" i="4"/>
  <c r="F377" i="4"/>
  <c r="F376" i="4"/>
  <c r="F375" i="4"/>
  <c r="F374" i="4"/>
  <c r="E374" i="4"/>
  <c r="D374" i="4"/>
  <c r="F372" i="4"/>
  <c r="F371" i="4"/>
  <c r="F370" i="4"/>
  <c r="F369" i="4"/>
  <c r="F368" i="4"/>
  <c r="F367" i="4"/>
  <c r="F366" i="4"/>
  <c r="E366" i="4"/>
  <c r="D366" i="4"/>
  <c r="F365" i="4"/>
  <c r="F364" i="4"/>
  <c r="F363" i="4"/>
  <c r="E362" i="4"/>
  <c r="E361" i="4" s="1"/>
  <c r="D362" i="4"/>
  <c r="F359" i="4"/>
  <c r="F358" i="4"/>
  <c r="E358" i="4"/>
  <c r="D358" i="4"/>
  <c r="F357" i="4"/>
  <c r="F356" i="4"/>
  <c r="F355" i="4"/>
  <c r="E355" i="4"/>
  <c r="D355" i="4"/>
  <c r="D354" i="4" s="1"/>
  <c r="F354" i="4"/>
  <c r="E354" i="4"/>
  <c r="F353" i="4"/>
  <c r="F352" i="4"/>
  <c r="F351" i="4"/>
  <c r="F350" i="4"/>
  <c r="E349" i="4"/>
  <c r="D349" i="4"/>
  <c r="F349" i="4" s="1"/>
  <c r="F348" i="4"/>
  <c r="F347" i="4"/>
  <c r="F346" i="4"/>
  <c r="E346" i="4"/>
  <c r="D346" i="4"/>
  <c r="F345" i="4"/>
  <c r="F344" i="4"/>
  <c r="F343" i="4"/>
  <c r="F342" i="4"/>
  <c r="E341" i="4"/>
  <c r="E321" i="4" s="1"/>
  <c r="D316" i="1" s="1"/>
  <c r="D341" i="4"/>
  <c r="F341" i="4" s="1"/>
  <c r="F340" i="4"/>
  <c r="F339" i="4"/>
  <c r="F338" i="4"/>
  <c r="F337" i="4"/>
  <c r="E336" i="4"/>
  <c r="D336" i="4"/>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E310" i="4"/>
  <c r="E309" i="4" s="1"/>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F269" i="4"/>
  <c r="E269" i="4"/>
  <c r="D269" i="4"/>
  <c r="F268" i="4"/>
  <c r="F267" i="4"/>
  <c r="F266" i="4"/>
  <c r="F265" i="4"/>
  <c r="F264" i="4"/>
  <c r="F263" i="4"/>
  <c r="E263" i="4"/>
  <c r="D263" i="4"/>
  <c r="E262" i="4"/>
  <c r="D262" i="4"/>
  <c r="F262" i="4" s="1"/>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F237" i="4"/>
  <c r="E237" i="4"/>
  <c r="D237" i="4"/>
  <c r="F236" i="4"/>
  <c r="F235" i="4"/>
  <c r="F234" i="4"/>
  <c r="E234" i="4"/>
  <c r="D234" i="4"/>
  <c r="F233" i="4"/>
  <c r="F232" i="4"/>
  <c r="E231" i="4"/>
  <c r="D231" i="4"/>
  <c r="F229" i="4"/>
  <c r="F228" i="4"/>
  <c r="F227" i="4"/>
  <c r="F226" i="4"/>
  <c r="F225" i="4"/>
  <c r="E225" i="4"/>
  <c r="D225" i="4"/>
  <c r="F224" i="4"/>
  <c r="F223" i="4"/>
  <c r="F222" i="4"/>
  <c r="E222" i="4"/>
  <c r="D222" i="4"/>
  <c r="D221" i="4" s="1"/>
  <c r="F221" i="4" s="1"/>
  <c r="E221" i="4"/>
  <c r="F220" i="4"/>
  <c r="F219" i="4"/>
  <c r="F218" i="4"/>
  <c r="F217" i="4"/>
  <c r="E216" i="4"/>
  <c r="E202" i="4" s="1"/>
  <c r="D198"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F163" i="4"/>
  <c r="F162" i="4"/>
  <c r="F161" i="4"/>
  <c r="E160" i="4"/>
  <c r="D160" i="4"/>
  <c r="F159" i="4"/>
  <c r="F158" i="4"/>
  <c r="F157" i="4"/>
  <c r="F156" i="4"/>
  <c r="F155" i="4"/>
  <c r="E154" i="4"/>
  <c r="D154" i="4"/>
  <c r="D153" i="4"/>
  <c r="F151" i="4"/>
  <c r="F150" i="4"/>
  <c r="F149" i="4"/>
  <c r="F148" i="4"/>
  <c r="F147" i="4"/>
  <c r="F146" i="4"/>
  <c r="F145" i="4"/>
  <c r="F144" i="4"/>
  <c r="F143" i="4"/>
  <c r="F142" i="4"/>
  <c r="E141" i="4"/>
  <c r="E140" i="4" s="1"/>
  <c r="D141" i="4"/>
  <c r="F139" i="4"/>
  <c r="F138" i="4"/>
  <c r="F137" i="4"/>
  <c r="F136" i="4"/>
  <c r="E135" i="4"/>
  <c r="F135" i="4" s="1"/>
  <c r="D135" i="4"/>
  <c r="E134" i="4"/>
  <c r="D134" i="4"/>
  <c r="F133" i="4"/>
  <c r="F132" i="4"/>
  <c r="F131" i="4"/>
  <c r="F130" i="4"/>
  <c r="E129" i="4"/>
  <c r="D129" i="4"/>
  <c r="F129" i="4" s="1"/>
  <c r="F128" i="4"/>
  <c r="F127" i="4"/>
  <c r="E126" i="4"/>
  <c r="E125" i="4" s="1"/>
  <c r="D126" i="4"/>
  <c r="F126" i="4" s="1"/>
  <c r="F124" i="4"/>
  <c r="F123" i="4"/>
  <c r="F122" i="4"/>
  <c r="F121" i="4"/>
  <c r="F120" i="4"/>
  <c r="E120" i="4"/>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F74" i="4"/>
  <c r="E74" i="4"/>
  <c r="D74" i="4"/>
  <c r="F73" i="4"/>
  <c r="F72" i="4"/>
  <c r="E71" i="4"/>
  <c r="D71" i="4"/>
  <c r="F71" i="4" s="1"/>
  <c r="F70" i="4"/>
  <c r="F69" i="4"/>
  <c r="E68" i="4"/>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E49" i="4" s="1"/>
  <c r="D45" i="1" s="1"/>
  <c r="D50" i="4"/>
  <c r="F50" i="4" s="1"/>
  <c r="F48" i="4"/>
  <c r="F47" i="4"/>
  <c r="F46" i="4"/>
  <c r="F45" i="4"/>
  <c r="F44" i="4"/>
  <c r="E44" i="4"/>
  <c r="D44" i="4"/>
  <c r="D43" i="4" s="1"/>
  <c r="F43" i="4" s="1"/>
  <c r="E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I26" i="3"/>
  <c r="G26" i="3"/>
  <c r="B26" i="3"/>
  <c r="G24" i="3"/>
  <c r="B24" i="3"/>
  <c r="G23" i="3"/>
  <c r="B23" i="3"/>
  <c r="I22" i="3"/>
  <c r="G22" i="3"/>
  <c r="B22" i="3"/>
  <c r="G21" i="3"/>
  <c r="B21" i="3"/>
  <c r="G19" i="3"/>
  <c r="B19" i="3"/>
  <c r="G18" i="3"/>
  <c r="B18" i="3"/>
  <c r="G17" i="3"/>
  <c r="B17" i="3"/>
  <c r="G16" i="3"/>
  <c r="B16" i="3"/>
  <c r="H10" i="3" a="1"/>
  <c r="H10" i="3" s="1"/>
  <c r="L3" i="9" s="1"/>
  <c r="H1686" i="1"/>
  <c r="G1686" i="1"/>
  <c r="C1686" i="1"/>
  <c r="G1685" i="1"/>
  <c r="C1685" i="1"/>
  <c r="H1685" i="1" s="1"/>
  <c r="C1684" i="1"/>
  <c r="H1683" i="1"/>
  <c r="C1683" i="1"/>
  <c r="G1683" i="1" s="1"/>
  <c r="H1682" i="1"/>
  <c r="G1682" i="1"/>
  <c r="C1682" i="1"/>
  <c r="G1681" i="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8" i="1"/>
  <c r="G1658" i="1"/>
  <c r="C1658" i="1"/>
  <c r="C1657" i="1"/>
  <c r="H1657" i="1" s="1"/>
  <c r="G1656" i="1"/>
  <c r="C1656" i="1"/>
  <c r="H1656" i="1" s="1"/>
  <c r="C1655" i="1"/>
  <c r="G1655" i="1" s="1"/>
  <c r="H1654" i="1"/>
  <c r="G1654" i="1"/>
  <c r="C1654" i="1"/>
  <c r="H1653" i="1"/>
  <c r="G1653" i="1"/>
  <c r="C1653" i="1"/>
  <c r="C1652" i="1"/>
  <c r="H1652" i="1" s="1"/>
  <c r="H1651" i="1"/>
  <c r="C1651" i="1"/>
  <c r="G1651" i="1" s="1"/>
  <c r="H1650" i="1"/>
  <c r="G1650" i="1"/>
  <c r="C1650" i="1"/>
  <c r="C1649" i="1"/>
  <c r="H1649" i="1" s="1"/>
  <c r="G1648" i="1"/>
  <c r="C1648" i="1"/>
  <c r="H1648" i="1" s="1"/>
  <c r="C1647" i="1"/>
  <c r="G1647" i="1" s="1"/>
  <c r="H1646" i="1"/>
  <c r="G1646" i="1"/>
  <c r="C1646" i="1"/>
  <c r="H1645" i="1"/>
  <c r="G1645" i="1"/>
  <c r="C1645" i="1"/>
  <c r="C1644" i="1"/>
  <c r="H1644" i="1" s="1"/>
  <c r="H1643" i="1"/>
  <c r="C1643" i="1"/>
  <c r="G1643" i="1" s="1"/>
  <c r="H1642" i="1"/>
  <c r="G1642" i="1"/>
  <c r="C1642" i="1"/>
  <c r="C1641" i="1"/>
  <c r="H1641" i="1" s="1"/>
  <c r="G1640" i="1"/>
  <c r="C1640" i="1"/>
  <c r="H1640" i="1" s="1"/>
  <c r="C1639" i="1"/>
  <c r="G1639" i="1" s="1"/>
  <c r="H1638" i="1"/>
  <c r="G1638" i="1"/>
  <c r="C1638" i="1"/>
  <c r="H1637" i="1"/>
  <c r="G1637" i="1"/>
  <c r="C1637" i="1"/>
  <c r="C1636" i="1"/>
  <c r="H1636" i="1" s="1"/>
  <c r="H1635" i="1"/>
  <c r="C1635" i="1"/>
  <c r="G1635" i="1" s="1"/>
  <c r="H1634" i="1"/>
  <c r="G1634" i="1"/>
  <c r="C1634" i="1"/>
  <c r="C1633" i="1"/>
  <c r="H1633" i="1" s="1"/>
  <c r="G1632" i="1"/>
  <c r="C1632" i="1"/>
  <c r="H1632" i="1" s="1"/>
  <c r="C1631" i="1"/>
  <c r="G1631" i="1" s="1"/>
  <c r="H1630" i="1"/>
  <c r="G1630" i="1"/>
  <c r="C1630" i="1"/>
  <c r="H1629" i="1"/>
  <c r="G1629" i="1"/>
  <c r="C1629" i="1"/>
  <c r="H1627" i="1"/>
  <c r="G1627" i="1"/>
  <c r="C1627" i="1"/>
  <c r="H1626" i="1"/>
  <c r="G1626" i="1"/>
  <c r="C1626" i="1"/>
  <c r="G1625" i="1"/>
  <c r="C1625" i="1"/>
  <c r="H1625" i="1" s="1"/>
  <c r="C1624" i="1"/>
  <c r="H1624" i="1" s="1"/>
  <c r="H1623" i="1"/>
  <c r="G1623" i="1"/>
  <c r="C1623" i="1"/>
  <c r="C1620" i="1"/>
  <c r="H1620" i="1" s="1"/>
  <c r="H1619" i="1"/>
  <c r="G1619" i="1"/>
  <c r="C1619" i="1"/>
  <c r="H1618" i="1"/>
  <c r="G1618" i="1"/>
  <c r="C1618" i="1"/>
  <c r="G1617" i="1"/>
  <c r="C1617" i="1"/>
  <c r="H1617" i="1" s="1"/>
  <c r="C1616" i="1"/>
  <c r="H1616" i="1" s="1"/>
  <c r="H1615" i="1"/>
  <c r="G1615" i="1"/>
  <c r="C1615" i="1"/>
  <c r="H1614" i="1"/>
  <c r="G1614" i="1"/>
  <c r="C1614" i="1"/>
  <c r="G1613" i="1"/>
  <c r="C1613" i="1"/>
  <c r="H1613" i="1" s="1"/>
  <c r="C1612" i="1"/>
  <c r="H1612" i="1" s="1"/>
  <c r="H1611" i="1"/>
  <c r="G1611" i="1"/>
  <c r="C1611" i="1"/>
  <c r="H1610" i="1"/>
  <c r="G1610" i="1"/>
  <c r="C1610" i="1"/>
  <c r="G1609" i="1"/>
  <c r="C1609" i="1"/>
  <c r="H1609" i="1" s="1"/>
  <c r="C1608" i="1"/>
  <c r="H1608" i="1" s="1"/>
  <c r="H1607" i="1"/>
  <c r="G1607" i="1"/>
  <c r="C1607" i="1"/>
  <c r="H1606" i="1"/>
  <c r="G1606" i="1"/>
  <c r="C1606" i="1"/>
  <c r="G1605" i="1"/>
  <c r="C1605" i="1"/>
  <c r="H1605" i="1" s="1"/>
  <c r="C1604" i="1"/>
  <c r="H1604" i="1" s="1"/>
  <c r="H1603" i="1"/>
  <c r="G1603" i="1"/>
  <c r="C1603" i="1"/>
  <c r="H1602" i="1"/>
  <c r="G1602" i="1"/>
  <c r="C1602" i="1"/>
  <c r="G1601" i="1"/>
  <c r="C1601" i="1"/>
  <c r="H1601" i="1" s="1"/>
  <c r="C1600" i="1"/>
  <c r="H1600" i="1" s="1"/>
  <c r="H1599" i="1"/>
  <c r="G1599" i="1"/>
  <c r="C1599" i="1"/>
  <c r="H1598" i="1"/>
  <c r="G1598" i="1"/>
  <c r="C1598" i="1"/>
  <c r="G1597" i="1"/>
  <c r="C1597" i="1"/>
  <c r="H1597" i="1" s="1"/>
  <c r="C1596" i="1"/>
  <c r="H1596" i="1" s="1"/>
  <c r="H1595" i="1"/>
  <c r="G1595" i="1"/>
  <c r="C1595" i="1"/>
  <c r="H1594" i="1"/>
  <c r="G1594" i="1"/>
  <c r="C1594" i="1"/>
  <c r="G1593" i="1"/>
  <c r="C1593" i="1"/>
  <c r="H1593" i="1" s="1"/>
  <c r="C1592" i="1"/>
  <c r="H1592" i="1" s="1"/>
  <c r="H1591" i="1"/>
  <c r="G1591" i="1"/>
  <c r="C1591" i="1"/>
  <c r="H1590" i="1"/>
  <c r="G1590" i="1"/>
  <c r="C1590" i="1"/>
  <c r="G1589" i="1"/>
  <c r="C1589" i="1"/>
  <c r="H1589" i="1" s="1"/>
  <c r="C1588" i="1"/>
  <c r="H1588" i="1" s="1"/>
  <c r="H1587" i="1"/>
  <c r="G1587" i="1"/>
  <c r="C1587" i="1"/>
  <c r="H1586" i="1"/>
  <c r="G1586" i="1"/>
  <c r="C1586" i="1"/>
  <c r="G1585" i="1"/>
  <c r="C1585" i="1"/>
  <c r="H1585" i="1" s="1"/>
  <c r="C1584" i="1"/>
  <c r="H1584" i="1" s="1"/>
  <c r="H1583" i="1"/>
  <c r="G1583" i="1"/>
  <c r="C1583" i="1"/>
  <c r="H1582" i="1"/>
  <c r="G1582" i="1"/>
  <c r="C1582" i="1"/>
  <c r="D1581" i="1"/>
  <c r="C1581" i="1"/>
  <c r="G1581" i="1" s="1"/>
  <c r="G1580" i="1"/>
  <c r="I1580" i="1" s="1"/>
  <c r="D1580" i="1"/>
  <c r="J1580" i="1" s="1"/>
  <c r="C1580" i="1"/>
  <c r="H1580" i="1" s="1"/>
  <c r="D1579" i="1"/>
  <c r="C1579" i="1"/>
  <c r="G1579" i="1" s="1"/>
  <c r="G1578" i="1"/>
  <c r="D1578" i="1"/>
  <c r="J1578" i="1" s="1"/>
  <c r="C1578" i="1"/>
  <c r="H1578" i="1" s="1"/>
  <c r="G1577" i="1"/>
  <c r="D1577" i="1"/>
  <c r="C1577" i="1"/>
  <c r="H1577" i="1" s="1"/>
  <c r="D1576" i="1"/>
  <c r="C1576" i="1"/>
  <c r="G1576" i="1" s="1"/>
  <c r="G1575" i="1"/>
  <c r="D1575" i="1"/>
  <c r="J1575" i="1" s="1"/>
  <c r="C1575" i="1"/>
  <c r="H1575" i="1" s="1"/>
  <c r="D1574" i="1"/>
  <c r="C1574" i="1"/>
  <c r="G1574" i="1" s="1"/>
  <c r="G1573" i="1"/>
  <c r="D1573" i="1"/>
  <c r="J1573" i="1" s="1"/>
  <c r="C1573" i="1"/>
  <c r="H1573" i="1" s="1"/>
  <c r="G1572" i="1"/>
  <c r="D1572" i="1"/>
  <c r="C1572" i="1"/>
  <c r="H1572" i="1" s="1"/>
  <c r="G1571" i="1"/>
  <c r="D1571" i="1"/>
  <c r="C1571" i="1"/>
  <c r="H1571" i="1" s="1"/>
  <c r="D1570" i="1"/>
  <c r="C1570" i="1"/>
  <c r="G1570" i="1" s="1"/>
  <c r="G1569" i="1"/>
  <c r="D1569" i="1"/>
  <c r="J1569" i="1" s="1"/>
  <c r="C1569" i="1"/>
  <c r="H1569" i="1" s="1"/>
  <c r="D1568" i="1"/>
  <c r="C1568" i="1"/>
  <c r="G1568" i="1" s="1"/>
  <c r="G1567" i="1"/>
  <c r="D1567" i="1"/>
  <c r="J1567" i="1" s="1"/>
  <c r="C1567" i="1"/>
  <c r="H1567" i="1" s="1"/>
  <c r="D1566" i="1"/>
  <c r="C1566" i="1"/>
  <c r="G1566" i="1" s="1"/>
  <c r="G1565" i="1"/>
  <c r="I1565" i="1" s="1"/>
  <c r="D1565" i="1"/>
  <c r="J1565" i="1" s="1"/>
  <c r="C1565" i="1"/>
  <c r="H1565" i="1" s="1"/>
  <c r="D1564" i="1"/>
  <c r="C1564" i="1"/>
  <c r="G1564" i="1" s="1"/>
  <c r="D1563" i="1"/>
  <c r="C1563" i="1"/>
  <c r="G1563" i="1" s="1"/>
  <c r="G1562" i="1"/>
  <c r="D1562" i="1"/>
  <c r="J1562" i="1" s="1"/>
  <c r="C1562" i="1"/>
  <c r="H1562" i="1" s="1"/>
  <c r="D1561" i="1"/>
  <c r="C1561" i="1"/>
  <c r="G1561" i="1" s="1"/>
  <c r="G1560" i="1"/>
  <c r="I1560" i="1" s="1"/>
  <c r="D1560" i="1"/>
  <c r="J1560" i="1" s="1"/>
  <c r="C1560" i="1"/>
  <c r="H1560" i="1" s="1"/>
  <c r="D1559" i="1"/>
  <c r="C1559" i="1"/>
  <c r="G1559" i="1" s="1"/>
  <c r="G1558" i="1"/>
  <c r="I1558" i="1" s="1"/>
  <c r="D1558" i="1"/>
  <c r="J1558" i="1" s="1"/>
  <c r="C1558" i="1"/>
  <c r="H1558" i="1" s="1"/>
  <c r="D1557" i="1"/>
  <c r="C1557" i="1"/>
  <c r="G1557" i="1" s="1"/>
  <c r="D1556" i="1"/>
  <c r="C1556" i="1"/>
  <c r="G1556" i="1" s="1"/>
  <c r="D1555" i="1"/>
  <c r="C1555" i="1"/>
  <c r="G1555" i="1" s="1"/>
  <c r="G1554" i="1"/>
  <c r="D1554" i="1"/>
  <c r="J1554" i="1" s="1"/>
  <c r="C1554" i="1"/>
  <c r="H1554" i="1" s="1"/>
  <c r="D1553" i="1"/>
  <c r="C1553" i="1"/>
  <c r="G1553" i="1" s="1"/>
  <c r="G1552" i="1"/>
  <c r="D1552" i="1"/>
  <c r="J1552" i="1" s="1"/>
  <c r="C1552" i="1"/>
  <c r="H1552" i="1" s="1"/>
  <c r="D1551" i="1"/>
  <c r="C1551" i="1"/>
  <c r="G1551" i="1" s="1"/>
  <c r="G1550" i="1"/>
  <c r="I1550" i="1" s="1"/>
  <c r="D1550" i="1"/>
  <c r="J1550" i="1" s="1"/>
  <c r="C1550" i="1"/>
  <c r="H1550" i="1" s="1"/>
  <c r="D1549" i="1"/>
  <c r="C1549" i="1"/>
  <c r="G1549" i="1" s="1"/>
  <c r="G1548" i="1"/>
  <c r="I1548" i="1" s="1"/>
  <c r="D1548" i="1"/>
  <c r="J1548" i="1" s="1"/>
  <c r="C1548" i="1"/>
  <c r="H1548" i="1" s="1"/>
  <c r="H1547" i="1"/>
  <c r="G1547" i="1"/>
  <c r="D1547" i="1"/>
  <c r="C1547" i="1"/>
  <c r="J1547" i="1" s="1"/>
  <c r="D1546" i="1"/>
  <c r="J1546" i="1" s="1"/>
  <c r="C1546" i="1"/>
  <c r="H1546" i="1" s="1"/>
  <c r="H1545" i="1"/>
  <c r="G1545" i="1"/>
  <c r="I1545" i="1" s="1"/>
  <c r="D1545" i="1"/>
  <c r="J1545" i="1" s="1"/>
  <c r="C1545" i="1"/>
  <c r="D1544" i="1"/>
  <c r="J1544" i="1" s="1"/>
  <c r="C1544" i="1"/>
  <c r="H1544" i="1" s="1"/>
  <c r="H1543" i="1"/>
  <c r="G1543" i="1"/>
  <c r="I1543" i="1" s="1"/>
  <c r="D1543" i="1"/>
  <c r="J1543" i="1" s="1"/>
  <c r="C1543" i="1"/>
  <c r="D1542" i="1"/>
  <c r="J1542" i="1" s="1"/>
  <c r="C1542" i="1"/>
  <c r="H1542" i="1" s="1"/>
  <c r="H1541" i="1"/>
  <c r="G1541" i="1"/>
  <c r="I1541" i="1" s="1"/>
  <c r="D1541" i="1"/>
  <c r="J1541" i="1" s="1"/>
  <c r="C1541" i="1"/>
  <c r="H1540" i="1"/>
  <c r="G1540" i="1"/>
  <c r="D1540" i="1"/>
  <c r="C1540" i="1"/>
  <c r="H1539" i="1"/>
  <c r="G1539" i="1"/>
  <c r="D1539" i="1"/>
  <c r="C1539" i="1"/>
  <c r="C1538"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H1513" i="1"/>
  <c r="G1513" i="1"/>
  <c r="D1513" i="1"/>
  <c r="C1513" i="1"/>
  <c r="H1512" i="1"/>
  <c r="G1512" i="1"/>
  <c r="D1512" i="1"/>
  <c r="C1512" i="1"/>
  <c r="H1511" i="1"/>
  <c r="G1511" i="1"/>
  <c r="D1511" i="1"/>
  <c r="C1511" i="1"/>
  <c r="D1510"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H1457" i="1"/>
  <c r="G1457" i="1"/>
  <c r="D1457" i="1"/>
  <c r="C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D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H1402" i="1"/>
  <c r="G1402" i="1"/>
  <c r="D1402" i="1"/>
  <c r="C1402" i="1"/>
  <c r="H1401" i="1"/>
  <c r="G1401" i="1"/>
  <c r="D1401"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H1389" i="1"/>
  <c r="G1389" i="1"/>
  <c r="D1389" i="1"/>
  <c r="C1389" i="1"/>
  <c r="H1388" i="1"/>
  <c r="G1388" i="1"/>
  <c r="D1388" i="1"/>
  <c r="C1388" i="1"/>
  <c r="H1387" i="1"/>
  <c r="G1387" i="1"/>
  <c r="D1387" i="1"/>
  <c r="C1387" i="1"/>
  <c r="H1386" i="1"/>
  <c r="G1386" i="1"/>
  <c r="D1386" i="1"/>
  <c r="C1386" i="1"/>
  <c r="H1385" i="1"/>
  <c r="G1385" i="1"/>
  <c r="D1385" i="1"/>
  <c r="C1385" i="1"/>
  <c r="H1384" i="1"/>
  <c r="G1384"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H1341" i="1"/>
  <c r="G1341" i="1"/>
  <c r="D1341" i="1"/>
  <c r="C1341" i="1"/>
  <c r="H1340" i="1"/>
  <c r="G1340" i="1"/>
  <c r="D1340" i="1"/>
  <c r="C1340" i="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H1307" i="1"/>
  <c r="G1307" i="1"/>
  <c r="D1307" i="1"/>
  <c r="C1307" i="1"/>
  <c r="H1306" i="1"/>
  <c r="G1306" i="1"/>
  <c r="D1306" i="1"/>
  <c r="C1306" i="1"/>
  <c r="H1305" i="1"/>
  <c r="G1305" i="1"/>
  <c r="D1305" i="1"/>
  <c r="C1305" i="1"/>
  <c r="H1304" i="1"/>
  <c r="G1304" i="1"/>
  <c r="D1304" i="1"/>
  <c r="C1304" i="1"/>
  <c r="H1303" i="1"/>
  <c r="G1303" i="1"/>
  <c r="D1303" i="1"/>
  <c r="C1303" i="1"/>
  <c r="H1302" i="1"/>
  <c r="G1302" i="1"/>
  <c r="D1302" i="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D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H1203" i="1"/>
  <c r="G1203" i="1"/>
  <c r="D1203" i="1"/>
  <c r="C1203" i="1"/>
  <c r="H1202" i="1"/>
  <c r="G1202" i="1"/>
  <c r="D1202" i="1"/>
  <c r="C1202" i="1"/>
  <c r="H1201" i="1"/>
  <c r="G1201" i="1"/>
  <c r="D1201" i="1"/>
  <c r="C1201" i="1"/>
  <c r="H1200" i="1"/>
  <c r="G1200" i="1"/>
  <c r="D1200" i="1"/>
  <c r="C1200" i="1"/>
  <c r="H1199" i="1"/>
  <c r="G1199" i="1"/>
  <c r="D1199" i="1"/>
  <c r="C1199" i="1"/>
  <c r="H1198" i="1"/>
  <c r="G1198" i="1"/>
  <c r="D1198" i="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H1184" i="1"/>
  <c r="G1184" i="1"/>
  <c r="D1184" i="1"/>
  <c r="C1184" i="1"/>
  <c r="H1183" i="1"/>
  <c r="G1183" i="1"/>
  <c r="D1183" i="1"/>
  <c r="C1183" i="1"/>
  <c r="H1182" i="1"/>
  <c r="G1182" i="1"/>
  <c r="D1182" i="1"/>
  <c r="C1182" i="1"/>
  <c r="H1179" i="1"/>
  <c r="G1179" i="1"/>
  <c r="D1179" i="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D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D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D1046" i="1"/>
  <c r="C1046"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D1012"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D676" i="1"/>
  <c r="G676" i="1" s="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H648" i="1"/>
  <c r="G648" i="1"/>
  <c r="D648" i="1"/>
  <c r="C648" i="1"/>
  <c r="H647" i="1"/>
  <c r="G647" i="1"/>
  <c r="D647" i="1"/>
  <c r="C647" i="1"/>
  <c r="H646" i="1"/>
  <c r="G646" i="1"/>
  <c r="D646" i="1"/>
  <c r="C646" i="1"/>
  <c r="H645" i="1"/>
  <c r="D645" i="1"/>
  <c r="G645" i="1" s="1"/>
  <c r="C645" i="1"/>
  <c r="C642" i="1"/>
  <c r="C641" i="1"/>
  <c r="H636" i="1"/>
  <c r="D636" i="1"/>
  <c r="G636" i="1" s="1"/>
  <c r="C636" i="1"/>
  <c r="H635" i="1"/>
  <c r="G635" i="1"/>
  <c r="D635" i="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D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H509" i="1"/>
  <c r="G509" i="1"/>
  <c r="D509" i="1"/>
  <c r="C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D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D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D425" i="1"/>
  <c r="D424" i="1"/>
  <c r="D423" i="1"/>
  <c r="H423" i="1" s="1"/>
  <c r="C423" i="1"/>
  <c r="H422" i="1"/>
  <c r="G422" i="1"/>
  <c r="D422" i="1"/>
  <c r="C422" i="1"/>
  <c r="H421" i="1"/>
  <c r="G421" i="1"/>
  <c r="D421" i="1"/>
  <c r="C421" i="1"/>
  <c r="H416" i="1"/>
  <c r="G416" i="1"/>
  <c r="D416" i="1"/>
  <c r="C416" i="1"/>
  <c r="H415" i="1"/>
  <c r="G415" i="1"/>
  <c r="D415" i="1"/>
  <c r="C415" i="1"/>
  <c r="H414" i="1"/>
  <c r="G414" i="1"/>
  <c r="D414" i="1"/>
  <c r="C414" i="1"/>
  <c r="H411" i="1"/>
  <c r="G411" i="1"/>
  <c r="D411" i="1"/>
  <c r="C411" i="1"/>
  <c r="H410" i="1"/>
  <c r="G410" i="1"/>
  <c r="D410" i="1"/>
  <c r="C410" i="1"/>
  <c r="H409" i="1"/>
  <c r="G409" i="1"/>
  <c r="D409" i="1"/>
  <c r="C409" i="1"/>
  <c r="H408" i="1"/>
  <c r="G408" i="1"/>
  <c r="D408" i="1"/>
  <c r="C408" i="1"/>
  <c r="H407" i="1"/>
  <c r="G407" i="1"/>
  <c r="D407" i="1"/>
  <c r="C407" i="1"/>
  <c r="H406" i="1"/>
  <c r="G406" i="1"/>
  <c r="D406" i="1"/>
  <c r="C406" i="1"/>
  <c r="H405" i="1"/>
  <c r="G405" i="1"/>
  <c r="D405" i="1"/>
  <c r="C405" i="1"/>
  <c r="H404" i="1"/>
  <c r="G404" i="1"/>
  <c r="D404" i="1"/>
  <c r="C404" i="1"/>
  <c r="H403" i="1"/>
  <c r="G403" i="1"/>
  <c r="D403" i="1"/>
  <c r="C403" i="1"/>
  <c r="H402" i="1"/>
  <c r="G402" i="1"/>
  <c r="D402" i="1"/>
  <c r="C402"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8" i="1"/>
  <c r="G358" i="1"/>
  <c r="D358" i="1"/>
  <c r="C358" i="1"/>
  <c r="H357" i="1"/>
  <c r="G357"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6" i="1"/>
  <c r="G306" i="1"/>
  <c r="D306" i="1"/>
  <c r="C306" i="1"/>
  <c r="H305" i="1"/>
  <c r="G305" i="1"/>
  <c r="D305" i="1"/>
  <c r="C305" i="1"/>
  <c r="D304" i="1"/>
  <c r="H302" i="1"/>
  <c r="D302" i="1"/>
  <c r="G302" i="1" s="1"/>
  <c r="C302" i="1"/>
  <c r="D301" i="1"/>
  <c r="H301" i="1" s="1"/>
  <c r="C301" i="1"/>
  <c r="D300" i="1"/>
  <c r="H300" i="1" s="1"/>
  <c r="C300" i="1"/>
  <c r="H299" i="1"/>
  <c r="D299" i="1"/>
  <c r="G299" i="1" s="1"/>
  <c r="C299" i="1"/>
  <c r="H298"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D272" i="1"/>
  <c r="G272" i="1" s="1"/>
  <c r="C272" i="1"/>
  <c r="H271" i="1"/>
  <c r="G271" i="1"/>
  <c r="D271" i="1"/>
  <c r="C271" i="1"/>
  <c r="H270" i="1"/>
  <c r="D270" i="1"/>
  <c r="G270" i="1" s="1"/>
  <c r="C270" i="1"/>
  <c r="D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H259" i="1"/>
  <c r="G259" i="1"/>
  <c r="D259"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D213" i="1"/>
  <c r="G213" i="1" s="1"/>
  <c r="C213" i="1"/>
  <c r="C212" i="1"/>
  <c r="H211" i="1"/>
  <c r="G211" i="1"/>
  <c r="D211" i="1"/>
  <c r="C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C198" i="1"/>
  <c r="H197" i="1"/>
  <c r="D197" i="1"/>
  <c r="G197" i="1" s="1"/>
  <c r="C197" i="1"/>
  <c r="H196" i="1"/>
  <c r="G196" i="1"/>
  <c r="D196" i="1"/>
  <c r="C196" i="1"/>
  <c r="H195" i="1"/>
  <c r="G195" i="1"/>
  <c r="D195" i="1"/>
  <c r="C195" i="1"/>
  <c r="H194" i="1"/>
  <c r="G194" i="1"/>
  <c r="D194" i="1"/>
  <c r="C194" i="1"/>
  <c r="H193" i="1"/>
  <c r="G193" i="1"/>
  <c r="D193" i="1"/>
  <c r="C193" i="1"/>
  <c r="H192" i="1"/>
  <c r="G192" i="1"/>
  <c r="D192" i="1"/>
  <c r="C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D182" i="1"/>
  <c r="G182" i="1" s="1"/>
  <c r="C182" i="1"/>
  <c r="H181" i="1"/>
  <c r="G181" i="1"/>
  <c r="D181" i="1"/>
  <c r="C181" i="1"/>
  <c r="H180" i="1"/>
  <c r="G180" i="1"/>
  <c r="D180" i="1"/>
  <c r="C180" i="1"/>
  <c r="H179" i="1"/>
  <c r="G179" i="1"/>
  <c r="D179" i="1"/>
  <c r="C179" i="1"/>
  <c r="H178" i="1"/>
  <c r="D178" i="1"/>
  <c r="G178" i="1" s="1"/>
  <c r="C178" i="1"/>
  <c r="H177" i="1"/>
  <c r="G177" i="1"/>
  <c r="D177" i="1"/>
  <c r="C177" i="1"/>
  <c r="H176" i="1"/>
  <c r="G176" i="1"/>
  <c r="D176" i="1"/>
  <c r="C176" i="1"/>
  <c r="H175" i="1"/>
  <c r="D175" i="1"/>
  <c r="G175" i="1" s="1"/>
  <c r="C175" i="1"/>
  <c r="D174" i="1"/>
  <c r="G174" i="1" s="1"/>
  <c r="C174" i="1"/>
  <c r="H173" i="1"/>
  <c r="G173" i="1"/>
  <c r="D173" i="1"/>
  <c r="C173" i="1"/>
  <c r="H172" i="1"/>
  <c r="G172" i="1"/>
  <c r="D172" i="1"/>
  <c r="C172" i="1"/>
  <c r="H171" i="1"/>
  <c r="G171" i="1"/>
  <c r="D171" i="1"/>
  <c r="C171" i="1"/>
  <c r="H170" i="1"/>
  <c r="G170" i="1"/>
  <c r="D170" i="1"/>
  <c r="C170" i="1"/>
  <c r="H169" i="1"/>
  <c r="G169" i="1"/>
  <c r="D169" i="1"/>
  <c r="C169" i="1"/>
  <c r="H168" i="1"/>
  <c r="G168" i="1"/>
  <c r="D168" i="1"/>
  <c r="C168" i="1"/>
  <c r="H167" i="1"/>
  <c r="D167" i="1"/>
  <c r="G167" i="1" s="1"/>
  <c r="C167" i="1"/>
  <c r="C166" i="1"/>
  <c r="H165" i="1"/>
  <c r="D165" i="1"/>
  <c r="G165" i="1" s="1"/>
  <c r="C165" i="1"/>
  <c r="H164" i="1"/>
  <c r="D164" i="1"/>
  <c r="G164" i="1" s="1"/>
  <c r="C164" i="1"/>
  <c r="H163" i="1"/>
  <c r="G163" i="1"/>
  <c r="D163" i="1"/>
  <c r="C163" i="1"/>
  <c r="H162" i="1"/>
  <c r="D162" i="1"/>
  <c r="G162" i="1" s="1"/>
  <c r="C162" i="1"/>
  <c r="D161" i="1"/>
  <c r="H161" i="1" s="1"/>
  <c r="C161" i="1"/>
  <c r="H159" i="1"/>
  <c r="G159" i="1"/>
  <c r="D159" i="1"/>
  <c r="C159" i="1"/>
  <c r="H158" i="1"/>
  <c r="D158" i="1"/>
  <c r="G158" i="1" s="1"/>
  <c r="C158" i="1"/>
  <c r="H157" i="1"/>
  <c r="G157" i="1"/>
  <c r="D157" i="1"/>
  <c r="C157" i="1"/>
  <c r="H156" i="1"/>
  <c r="G156" i="1"/>
  <c r="D156" i="1"/>
  <c r="C156" i="1"/>
  <c r="D155" i="1"/>
  <c r="H155" i="1" s="1"/>
  <c r="C155" i="1"/>
  <c r="H154" i="1"/>
  <c r="G154" i="1"/>
  <c r="D154" i="1"/>
  <c r="C154" i="1"/>
  <c r="H153" i="1"/>
  <c r="G153" i="1"/>
  <c r="D153" i="1"/>
  <c r="C153" i="1"/>
  <c r="H152" i="1"/>
  <c r="G152" i="1"/>
  <c r="D152" i="1"/>
  <c r="C152" i="1"/>
  <c r="D151" i="1"/>
  <c r="H151" i="1" s="1"/>
  <c r="C151" i="1"/>
  <c r="D150" i="1"/>
  <c r="G150" i="1" s="1"/>
  <c r="C150" i="1"/>
  <c r="C149" i="1"/>
  <c r="H147" i="1"/>
  <c r="G147" i="1"/>
  <c r="D147" i="1"/>
  <c r="C147"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D136" i="1"/>
  <c r="H135" i="1"/>
  <c r="G135" i="1"/>
  <c r="D135" i="1"/>
  <c r="C135" i="1"/>
  <c r="H134" i="1"/>
  <c r="G134" i="1"/>
  <c r="D134" i="1"/>
  <c r="C134" i="1"/>
  <c r="H133" i="1"/>
  <c r="D133" i="1"/>
  <c r="G133" i="1" s="1"/>
  <c r="C133" i="1"/>
  <c r="H132" i="1"/>
  <c r="D132" i="1"/>
  <c r="G132" i="1" s="1"/>
  <c r="C132" i="1"/>
  <c r="D131" i="1"/>
  <c r="G131" i="1" s="1"/>
  <c r="C131" i="1"/>
  <c r="D130" i="1"/>
  <c r="G130" i="1" s="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D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D65" i="1"/>
  <c r="G65" i="1" s="1"/>
  <c r="C65" i="1"/>
  <c r="D64" i="1"/>
  <c r="H64"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6" i="1"/>
  <c r="G46" i="1"/>
  <c r="D46" i="1"/>
  <c r="C46"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C3" i="1"/>
  <c r="G301" i="1" l="1"/>
  <c r="G423" i="1"/>
  <c r="E324" i="9"/>
  <c r="B324" i="9" s="1"/>
  <c r="E327" i="9"/>
  <c r="B327" i="9" s="1"/>
  <c r="F236" i="9"/>
  <c r="E312" i="9"/>
  <c r="B312" i="9" s="1"/>
  <c r="E37" i="9"/>
  <c r="B37" i="9" s="1"/>
  <c r="E307" i="9"/>
  <c r="B307" i="9" s="1"/>
  <c r="B236" i="9"/>
  <c r="E322" i="9"/>
  <c r="B322" i="9" s="1"/>
  <c r="G641" i="1"/>
  <c r="H641" i="1"/>
  <c r="E34" i="9"/>
  <c r="B34" i="9" s="1"/>
  <c r="E26" i="9"/>
  <c r="B26" i="9" s="1"/>
  <c r="E296" i="9"/>
  <c r="B296" i="9" s="1"/>
  <c r="E25" i="9"/>
  <c r="B25" i="9" s="1"/>
  <c r="G300" i="1"/>
  <c r="E648" i="4"/>
  <c r="D642" i="1" s="1"/>
  <c r="G642" i="1" s="1"/>
  <c r="F426" i="4"/>
  <c r="E294" i="9"/>
  <c r="B294" i="9" s="1"/>
  <c r="F647" i="4"/>
  <c r="F274" i="4"/>
  <c r="G198" i="1"/>
  <c r="H198" i="1"/>
  <c r="F216" i="4"/>
  <c r="D212" i="1"/>
  <c r="B244" i="9"/>
  <c r="E57" i="9"/>
  <c r="B57" i="9" s="1"/>
  <c r="F244" i="9"/>
  <c r="B243" i="9"/>
  <c r="E53" i="9"/>
  <c r="B53" i="9" s="1"/>
  <c r="E52" i="9"/>
  <c r="B52" i="9" s="1"/>
  <c r="F238" i="9"/>
  <c r="B238" i="9" s="1"/>
  <c r="H174" i="1"/>
  <c r="G161" i="1"/>
  <c r="E49" i="9"/>
  <c r="B49" i="9" s="1"/>
  <c r="G155" i="1"/>
  <c r="G166" i="1"/>
  <c r="H166" i="1"/>
  <c r="H150" i="1"/>
  <c r="F154" i="4"/>
  <c r="G151" i="1"/>
  <c r="H131" i="1"/>
  <c r="H130" i="1"/>
  <c r="G64" i="1"/>
  <c r="H65" i="1"/>
  <c r="I1564" i="1"/>
  <c r="I1551" i="1"/>
  <c r="I1552" i="1"/>
  <c r="I1562" i="1"/>
  <c r="I1567" i="1"/>
  <c r="I1573" i="1"/>
  <c r="I1579" i="1"/>
  <c r="D1011" i="1"/>
  <c r="I1554" i="1"/>
  <c r="I1569" i="1"/>
  <c r="I1575" i="1"/>
  <c r="I1578" i="1"/>
  <c r="H1549" i="1"/>
  <c r="I1549" i="1" s="1"/>
  <c r="H1551" i="1"/>
  <c r="H1553" i="1"/>
  <c r="I1553" i="1" s="1"/>
  <c r="H1555" i="1"/>
  <c r="H1556" i="1"/>
  <c r="H1557" i="1"/>
  <c r="I1557" i="1" s="1"/>
  <c r="H1559" i="1"/>
  <c r="I1559" i="1" s="1"/>
  <c r="H1561" i="1"/>
  <c r="I1561" i="1" s="1"/>
  <c r="H1563" i="1"/>
  <c r="H1564" i="1"/>
  <c r="H1566" i="1"/>
  <c r="I1566" i="1" s="1"/>
  <c r="H1568" i="1"/>
  <c r="I1568" i="1" s="1"/>
  <c r="H1570" i="1"/>
  <c r="I1570" i="1" s="1"/>
  <c r="H1574" i="1"/>
  <c r="I1574" i="1" s="1"/>
  <c r="H1576" i="1"/>
  <c r="I1576" i="1" s="1"/>
  <c r="H1579" i="1"/>
  <c r="H1581" i="1"/>
  <c r="I1581" i="1" s="1"/>
  <c r="F165" i="4"/>
  <c r="D164" i="4"/>
  <c r="D152" i="4" s="1"/>
  <c r="F231" i="4"/>
  <c r="D230" i="4"/>
  <c r="E308" i="4"/>
  <c r="D321" i="4"/>
  <c r="F336" i="4"/>
  <c r="E360" i="4"/>
  <c r="D373" i="4"/>
  <c r="F388" i="4"/>
  <c r="D466" i="4"/>
  <c r="F473" i="4"/>
  <c r="D629" i="4"/>
  <c r="F630" i="4"/>
  <c r="F99" i="6"/>
  <c r="D89" i="6"/>
  <c r="I21" i="3"/>
  <c r="E7" i="4"/>
  <c r="D49" i="4"/>
  <c r="F107" i="4"/>
  <c r="D106" i="4"/>
  <c r="E153" i="4"/>
  <c r="H24" i="9" s="1"/>
  <c r="E164" i="4"/>
  <c r="D160" i="1" s="1"/>
  <c r="F202" i="4"/>
  <c r="F401" i="4"/>
  <c r="D491" i="4"/>
  <c r="E536" i="4"/>
  <c r="D571" i="4"/>
  <c r="F572" i="4"/>
  <c r="E597" i="4"/>
  <c r="D591" i="1" s="1"/>
  <c r="H32" i="3"/>
  <c r="C1495" i="1"/>
  <c r="G1542" i="1"/>
  <c r="I1542" i="1" s="1"/>
  <c r="G1544" i="1"/>
  <c r="I1544" i="1" s="1"/>
  <c r="G1546" i="1"/>
  <c r="I1546" i="1" s="1"/>
  <c r="J1549" i="1"/>
  <c r="J1551" i="1"/>
  <c r="J1553" i="1"/>
  <c r="J1557" i="1"/>
  <c r="J1559" i="1"/>
  <c r="J1561" i="1"/>
  <c r="J1564" i="1"/>
  <c r="J1566" i="1"/>
  <c r="J1568" i="1"/>
  <c r="J1570" i="1"/>
  <c r="J1574" i="1"/>
  <c r="J1576" i="1"/>
  <c r="J1579" i="1"/>
  <c r="J1581" i="1"/>
  <c r="G1584" i="1"/>
  <c r="G1588" i="1"/>
  <c r="G1592" i="1"/>
  <c r="G1596" i="1"/>
  <c r="G1600" i="1"/>
  <c r="G1604" i="1"/>
  <c r="G1608" i="1"/>
  <c r="G1612" i="1"/>
  <c r="G1616" i="1"/>
  <c r="G1620" i="1"/>
  <c r="G1624" i="1"/>
  <c r="H1631" i="1"/>
  <c r="G1633" i="1"/>
  <c r="G1636" i="1"/>
  <c r="H1639" i="1"/>
  <c r="G1641" i="1"/>
  <c r="G1644" i="1"/>
  <c r="H1647" i="1"/>
  <c r="G1649" i="1"/>
  <c r="G1652" i="1"/>
  <c r="H1655" i="1"/>
  <c r="G1657" i="1"/>
  <c r="H1659" i="1"/>
  <c r="H1684" i="1"/>
  <c r="G1684" i="1"/>
  <c r="I40" i="3"/>
  <c r="F68" i="4"/>
  <c r="F83" i="4"/>
  <c r="D82" i="4"/>
  <c r="E106" i="4"/>
  <c r="D102" i="1" s="1"/>
  <c r="F134" i="4"/>
  <c r="F170" i="4"/>
  <c r="E230" i="4"/>
  <c r="D226" i="1" s="1"/>
  <c r="F393" i="4"/>
  <c r="E251" i="5"/>
  <c r="H1660" i="1"/>
  <c r="G1660" i="1"/>
  <c r="H1664" i="1"/>
  <c r="G1664" i="1"/>
  <c r="H1668" i="1"/>
  <c r="G1668" i="1"/>
  <c r="H1672" i="1"/>
  <c r="G1672" i="1"/>
  <c r="H1676" i="1"/>
  <c r="G1676" i="1"/>
  <c r="H1680" i="1"/>
  <c r="G1680" i="1"/>
  <c r="F7" i="4"/>
  <c r="D125" i="4"/>
  <c r="D6" i="4" s="1"/>
  <c r="F141" i="4"/>
  <c r="D140" i="4"/>
  <c r="F160" i="4"/>
  <c r="D273" i="4"/>
  <c r="F310" i="4"/>
  <c r="D309" i="4"/>
  <c r="F362" i="4"/>
  <c r="D361" i="4"/>
  <c r="D431" i="4"/>
  <c r="E571" i="4"/>
  <c r="D565" i="1" s="1"/>
  <c r="D141" i="6"/>
  <c r="F5" i="6"/>
  <c r="H26" i="3"/>
  <c r="D536" i="4"/>
  <c r="F12" i="5"/>
  <c r="D7" i="5"/>
  <c r="G336" i="9"/>
  <c r="F178" i="5"/>
  <c r="H336" i="9"/>
  <c r="E177" i="5"/>
  <c r="D203" i="5"/>
  <c r="F204" i="5"/>
  <c r="D129" i="6"/>
  <c r="F130" i="6"/>
  <c r="E584" i="4"/>
  <c r="D578" i="1" s="1"/>
  <c r="G314" i="9"/>
  <c r="E314" i="9" s="1"/>
  <c r="B314" i="9" s="1"/>
  <c r="D88" i="5"/>
  <c r="F89" i="5"/>
  <c r="G316" i="9"/>
  <c r="E316" i="9" s="1"/>
  <c r="B316" i="9" s="1"/>
  <c r="G315" i="9"/>
  <c r="F150" i="5"/>
  <c r="D147" i="5"/>
  <c r="D251" i="5"/>
  <c r="F277" i="5"/>
  <c r="D274" i="5"/>
  <c r="E35" i="6"/>
  <c r="D44" i="8"/>
  <c r="D51" i="8"/>
  <c r="G156" i="9"/>
  <c r="E156" i="9" s="1"/>
  <c r="B156" i="9" s="1"/>
  <c r="F607" i="4"/>
  <c r="H316" i="9"/>
  <c r="H315" i="9"/>
  <c r="G339" i="9"/>
  <c r="E339" i="9" s="1"/>
  <c r="B339" i="9" s="1"/>
  <c r="F219" i="5"/>
  <c r="D35" i="6"/>
  <c r="F36" i="6"/>
  <c r="F122" i="6"/>
  <c r="D114" i="6"/>
  <c r="E5" i="7"/>
  <c r="H19" i="9"/>
  <c r="E19" i="9" s="1"/>
  <c r="B19" i="9" s="1"/>
  <c r="B119" i="9"/>
  <c r="B123" i="9"/>
  <c r="B127" i="9"/>
  <c r="B135" i="9"/>
  <c r="E337" i="9"/>
  <c r="B337" i="9" s="1"/>
  <c r="G310" i="9"/>
  <c r="H309" i="9"/>
  <c r="M228" i="9"/>
  <c r="G309" i="9"/>
  <c r="E309" i="9" s="1"/>
  <c r="B309" i="9" s="1"/>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H310" i="9"/>
  <c r="G212" i="9"/>
  <c r="E212" i="9" s="1"/>
  <c r="B212" i="9" s="1"/>
  <c r="G211" i="9"/>
  <c r="E211" i="9" s="1"/>
  <c r="B211" i="9" s="1"/>
  <c r="G210" i="9"/>
  <c r="E210" i="9" s="1"/>
  <c r="B210" i="9" s="1"/>
  <c r="G209" i="9"/>
  <c r="E209" i="9" s="1"/>
  <c r="B209" i="9" s="1"/>
  <c r="G208" i="9"/>
  <c r="E208" i="9" s="1"/>
  <c r="B208" i="9" s="1"/>
  <c r="L207" i="9"/>
  <c r="F207"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G180" i="9"/>
  <c r="E180" i="9" s="1"/>
  <c r="B180" i="9" s="1"/>
  <c r="H179" i="9"/>
  <c r="G179" i="9"/>
  <c r="G178" i="9"/>
  <c r="E178" i="9" s="1"/>
  <c r="B178" i="9" s="1"/>
  <c r="G177" i="9"/>
  <c r="E177" i="9" s="1"/>
  <c r="B177" i="9" s="1"/>
  <c r="G176" i="9"/>
  <c r="E176" i="9" s="1"/>
  <c r="B176" i="9" s="1"/>
  <c r="G175" i="9"/>
  <c r="E175" i="9" s="1"/>
  <c r="B175" i="9" s="1"/>
  <c r="G174" i="9"/>
  <c r="E174" i="9" s="1"/>
  <c r="B174" i="9" s="1"/>
  <c r="I10" i="9"/>
  <c r="B120" i="9"/>
  <c r="B124" i="9"/>
  <c r="B131" i="9"/>
  <c r="B139" i="9"/>
  <c r="B274" i="9"/>
  <c r="B280" i="9"/>
  <c r="B290" i="9"/>
  <c r="F229" i="9"/>
  <c r="B229" i="9" s="1"/>
  <c r="F237" i="9"/>
  <c r="B237" i="9" s="1"/>
  <c r="F245" i="9"/>
  <c r="B245" i="9" s="1"/>
  <c r="B250" i="9"/>
  <c r="F253" i="9"/>
  <c r="B253" i="9" s="1"/>
  <c r="B258" i="9"/>
  <c r="F261" i="9"/>
  <c r="B261" i="9" s="1"/>
  <c r="B266" i="9"/>
  <c r="F269" i="9"/>
  <c r="B269" i="9" s="1"/>
  <c r="B231" i="9"/>
  <c r="B232" i="9"/>
  <c r="B239" i="9"/>
  <c r="B240" i="9"/>
  <c r="B247" i="9"/>
  <c r="B248" i="9"/>
  <c r="B255" i="9"/>
  <c r="B256" i="9"/>
  <c r="B263" i="9"/>
  <c r="B264" i="9"/>
  <c r="B271" i="9"/>
  <c r="B272" i="9"/>
  <c r="B282" i="9"/>
  <c r="B288" i="9"/>
  <c r="B207" i="9" l="1"/>
  <c r="F228" i="9"/>
  <c r="B228" i="9" s="1"/>
  <c r="H642" i="1"/>
  <c r="G212" i="1"/>
  <c r="H212" i="1"/>
  <c r="H16" i="3"/>
  <c r="C2" i="1"/>
  <c r="H17" i="3"/>
  <c r="D299" i="4"/>
  <c r="D300" i="4" s="1"/>
  <c r="C148" i="1"/>
  <c r="F251" i="5"/>
  <c r="H24" i="3"/>
  <c r="C1255" i="1"/>
  <c r="F273" i="4"/>
  <c r="C269" i="1"/>
  <c r="H1495" i="1"/>
  <c r="G1495" i="1"/>
  <c r="E152" i="4"/>
  <c r="D149" i="1"/>
  <c r="D1538" i="1"/>
  <c r="I32" i="3"/>
  <c r="H27" i="3"/>
  <c r="F35" i="6"/>
  <c r="C1431" i="1"/>
  <c r="D1431" i="1"/>
  <c r="I27" i="3"/>
  <c r="F147" i="5"/>
  <c r="C1152" i="1"/>
  <c r="G338" i="9"/>
  <c r="E338" i="9" s="1"/>
  <c r="B338" i="9" s="1"/>
  <c r="F203" i="5"/>
  <c r="C1207" i="1"/>
  <c r="D177" i="5"/>
  <c r="D535" i="4"/>
  <c r="F536" i="4"/>
  <c r="C530" i="1"/>
  <c r="G24" i="9"/>
  <c r="E24" i="9" s="1"/>
  <c r="F106" i="4"/>
  <c r="C102" i="1"/>
  <c r="F629" i="4"/>
  <c r="C623" i="1"/>
  <c r="F373" i="4"/>
  <c r="C368" i="1"/>
  <c r="E417" i="4"/>
  <c r="D412" i="1" s="1"/>
  <c r="D303" i="1"/>
  <c r="G578" i="1"/>
  <c r="H578" i="1"/>
  <c r="G591" i="1"/>
  <c r="H591" i="1"/>
  <c r="E6" i="4"/>
  <c r="D3" i="1"/>
  <c r="F321" i="4"/>
  <c r="C316" i="1"/>
  <c r="E179" i="9"/>
  <c r="B179" i="9" s="1"/>
  <c r="F114" i="6"/>
  <c r="H29" i="3"/>
  <c r="C1510" i="1"/>
  <c r="C1628" i="1"/>
  <c r="D45" i="8"/>
  <c r="F274" i="5"/>
  <c r="C1278" i="1"/>
  <c r="D69" i="5"/>
  <c r="F88" i="5"/>
  <c r="C1093" i="1"/>
  <c r="F129" i="6"/>
  <c r="C1525" i="1"/>
  <c r="E176" i="5"/>
  <c r="I23" i="3"/>
  <c r="D1181" i="1"/>
  <c r="E336" i="9"/>
  <c r="B336" i="9" s="1"/>
  <c r="F309" i="4"/>
  <c r="D308" i="4"/>
  <c r="C304" i="1"/>
  <c r="F140" i="4"/>
  <c r="C136" i="1"/>
  <c r="F82" i="4"/>
  <c r="C78" i="1"/>
  <c r="F571" i="4"/>
  <c r="C565" i="1"/>
  <c r="F89" i="6"/>
  <c r="C1485" i="1"/>
  <c r="E418" i="4"/>
  <c r="D413" i="1" s="1"/>
  <c r="D355" i="1"/>
  <c r="F230" i="4"/>
  <c r="C226" i="1"/>
  <c r="H30" i="3"/>
  <c r="F141" i="6"/>
  <c r="C1537" i="1"/>
  <c r="F361" i="4"/>
  <c r="D360" i="4"/>
  <c r="C356" i="1"/>
  <c r="F125" i="4"/>
  <c r="C121" i="1"/>
  <c r="D1255" i="1"/>
  <c r="I24" i="3"/>
  <c r="C485" i="1"/>
  <c r="F491" i="4"/>
  <c r="F164" i="4"/>
  <c r="C160" i="1"/>
  <c r="E310" i="9"/>
  <c r="B310" i="9" s="1"/>
  <c r="K1480" i="9"/>
  <c r="G343" i="9"/>
  <c r="E343" i="9" s="1"/>
  <c r="B343" i="9" s="1"/>
  <c r="I38" i="3"/>
  <c r="C1621" i="1"/>
  <c r="E315" i="9"/>
  <c r="B315" i="9" s="1"/>
  <c r="E141" i="6"/>
  <c r="H21" i="3"/>
  <c r="F7" i="5"/>
  <c r="C1012" i="1"/>
  <c r="D430" i="4"/>
  <c r="F431" i="4"/>
  <c r="C425" i="1"/>
  <c r="F153" i="4"/>
  <c r="G345" i="9"/>
  <c r="E345" i="9" s="1"/>
  <c r="E535" i="4"/>
  <c r="D530" i="1"/>
  <c r="F49" i="4"/>
  <c r="C45" i="1"/>
  <c r="F466" i="4"/>
  <c r="C460" i="1"/>
  <c r="C296" i="1" l="1"/>
  <c r="D1537" i="1"/>
  <c r="I30" i="3"/>
  <c r="F360" i="4"/>
  <c r="C355" i="1"/>
  <c r="D418" i="4"/>
  <c r="H1525" i="1"/>
  <c r="G1525" i="1"/>
  <c r="F69" i="5"/>
  <c r="H22" i="3"/>
  <c r="C1074" i="1"/>
  <c r="H1628" i="1"/>
  <c r="G1628" i="1"/>
  <c r="E422" i="4"/>
  <c r="D2" i="1"/>
  <c r="I16" i="3"/>
  <c r="E299" i="4"/>
  <c r="E300" i="4" s="1"/>
  <c r="D148" i="1"/>
  <c r="H148" i="1" s="1"/>
  <c r="I17" i="3"/>
  <c r="H460" i="1"/>
  <c r="G460" i="1"/>
  <c r="H425" i="1"/>
  <c r="G425" i="1"/>
  <c r="G121" i="1"/>
  <c r="H121" i="1"/>
  <c r="H226" i="1"/>
  <c r="G226" i="1"/>
  <c r="H1485" i="1"/>
  <c r="G1485" i="1"/>
  <c r="H78" i="1"/>
  <c r="G78" i="1"/>
  <c r="G304" i="1"/>
  <c r="H304" i="1"/>
  <c r="H1278" i="1"/>
  <c r="G1278" i="1"/>
  <c r="H1510" i="1"/>
  <c r="G1510" i="1"/>
  <c r="H316" i="1"/>
  <c r="G316" i="1"/>
  <c r="G623" i="1"/>
  <c r="H623" i="1"/>
  <c r="B24" i="9"/>
  <c r="D640" i="4"/>
  <c r="F535" i="4"/>
  <c r="C529" i="1"/>
  <c r="H1255" i="1"/>
  <c r="G1255" i="1"/>
  <c r="F152" i="4"/>
  <c r="F6" i="4"/>
  <c r="G1012" i="1"/>
  <c r="H1012" i="1"/>
  <c r="E640" i="4"/>
  <c r="D634" i="1" s="1"/>
  <c r="D529" i="1"/>
  <c r="E639" i="4"/>
  <c r="D633" i="1" s="1"/>
  <c r="H485" i="1"/>
  <c r="G485" i="1"/>
  <c r="H1537" i="1"/>
  <c r="G1537" i="1"/>
  <c r="D417" i="4"/>
  <c r="F308" i="4"/>
  <c r="C303" i="1"/>
  <c r="H1093" i="1"/>
  <c r="G1093" i="1"/>
  <c r="G347" i="9"/>
  <c r="E347" i="9" s="1"/>
  <c r="D176" i="5"/>
  <c r="H23" i="3"/>
  <c r="F177" i="5"/>
  <c r="C1181" i="1"/>
  <c r="H1152" i="1"/>
  <c r="G1152" i="1"/>
  <c r="H1431" i="1"/>
  <c r="G1431" i="1"/>
  <c r="H9" i="3"/>
  <c r="H1538" i="1"/>
  <c r="G1538" i="1"/>
  <c r="G2" i="1"/>
  <c r="H2" i="1"/>
  <c r="H1621" i="1"/>
  <c r="G1621" i="1"/>
  <c r="G45" i="1"/>
  <c r="H45" i="1"/>
  <c r="B345" i="9"/>
  <c r="E344" i="9"/>
  <c r="I10" i="3" s="1"/>
  <c r="D639" i="4"/>
  <c r="F430" i="4"/>
  <c r="C424" i="1"/>
  <c r="D6" i="5"/>
  <c r="G160" i="1"/>
  <c r="H160" i="1"/>
  <c r="H356" i="1"/>
  <c r="G356" i="1"/>
  <c r="H565" i="1"/>
  <c r="G565" i="1"/>
  <c r="H136" i="1"/>
  <c r="G136" i="1"/>
  <c r="D1180" i="1"/>
  <c r="H299" i="9"/>
  <c r="I39" i="3"/>
  <c r="C1622" i="1"/>
  <c r="G342" i="9"/>
  <c r="E342" i="9" s="1"/>
  <c r="H3" i="1"/>
  <c r="G3" i="1"/>
  <c r="H368" i="1"/>
  <c r="G368" i="1"/>
  <c r="H102" i="1"/>
  <c r="G102" i="1"/>
  <c r="H530" i="1"/>
  <c r="G530" i="1"/>
  <c r="H1207" i="1"/>
  <c r="G1207" i="1"/>
  <c r="H149" i="1"/>
  <c r="G149" i="1"/>
  <c r="H269" i="1"/>
  <c r="G269" i="1"/>
  <c r="D301" i="4"/>
  <c r="D423" i="4"/>
  <c r="C295" i="1"/>
  <c r="D422" i="4"/>
  <c r="F299" i="4" l="1"/>
  <c r="G148" i="1"/>
  <c r="D296" i="1"/>
  <c r="G296" i="1" s="1"/>
  <c r="F300" i="4"/>
  <c r="K3" i="9"/>
  <c r="F176" i="5"/>
  <c r="C1180" i="1"/>
  <c r="H303" i="1"/>
  <c r="G303" i="1"/>
  <c r="H529" i="1"/>
  <c r="G529" i="1"/>
  <c r="G1074" i="1"/>
  <c r="H1074" i="1"/>
  <c r="D425" i="4"/>
  <c r="C418" i="1"/>
  <c r="D644" i="4"/>
  <c r="G20" i="9"/>
  <c r="E341" i="9"/>
  <c r="B342" i="9"/>
  <c r="F639" i="4"/>
  <c r="C633" i="1"/>
  <c r="H1181" i="1"/>
  <c r="G1181" i="1"/>
  <c r="E346" i="9"/>
  <c r="I9" i="3" s="1"/>
  <c r="B347" i="9"/>
  <c r="E301" i="4"/>
  <c r="D297" i="1" s="1"/>
  <c r="E423" i="4"/>
  <c r="D295" i="1"/>
  <c r="H295" i="1" s="1"/>
  <c r="E643" i="4"/>
  <c r="D417" i="1"/>
  <c r="F418" i="4"/>
  <c r="C413" i="1"/>
  <c r="D643" i="4"/>
  <c r="D424" i="4"/>
  <c r="C417" i="1"/>
  <c r="F422" i="4"/>
  <c r="C297" i="1"/>
  <c r="F301" i="4"/>
  <c r="H1622" i="1"/>
  <c r="G1622" i="1"/>
  <c r="G306" i="9"/>
  <c r="E306" i="9" s="1"/>
  <c r="B306" i="9" s="1"/>
  <c r="G299" i="9"/>
  <c r="E299" i="9" s="1"/>
  <c r="F6" i="5"/>
  <c r="C1011" i="1"/>
  <c r="H11" i="3"/>
  <c r="F417" i="4"/>
  <c r="C412" i="1"/>
  <c r="F640" i="4"/>
  <c r="C634" i="1"/>
  <c r="G355" i="1"/>
  <c r="H355" i="1"/>
  <c r="G424" i="1"/>
  <c r="H424" i="1"/>
  <c r="H296" i="1" l="1"/>
  <c r="H8" i="3"/>
  <c r="G1011" i="1"/>
  <c r="H1011" i="1"/>
  <c r="H413" i="1"/>
  <c r="G413" i="1"/>
  <c r="D637" i="1"/>
  <c r="G633" i="1"/>
  <c r="H633" i="1"/>
  <c r="C420" i="1"/>
  <c r="G634" i="1"/>
  <c r="H634" i="1"/>
  <c r="H412" i="1"/>
  <c r="G412" i="1"/>
  <c r="H417" i="1"/>
  <c r="G417" i="1"/>
  <c r="D646" i="4"/>
  <c r="C638" i="1"/>
  <c r="G295" i="1"/>
  <c r="H1180" i="1"/>
  <c r="G1180" i="1"/>
  <c r="B299" i="9"/>
  <c r="F424" i="4"/>
  <c r="C419" i="1"/>
  <c r="E644" i="4"/>
  <c r="E425" i="4"/>
  <c r="D420" i="1" s="1"/>
  <c r="D418" i="1"/>
  <c r="G418" i="1" s="1"/>
  <c r="H20" i="9"/>
  <c r="E20" i="9" s="1"/>
  <c r="B20" i="9" s="1"/>
  <c r="N3" i="9"/>
  <c r="I11" i="3"/>
  <c r="H297" i="1"/>
  <c r="G297" i="1"/>
  <c r="D645" i="4"/>
  <c r="F643" i="4"/>
  <c r="C637" i="1"/>
  <c r="E424" i="4"/>
  <c r="F423" i="4"/>
  <c r="D650" i="4" l="1"/>
  <c r="C640" i="1"/>
  <c r="H420" i="1"/>
  <c r="G420" i="1"/>
  <c r="G637" i="1"/>
  <c r="H637" i="1"/>
  <c r="E646" i="4"/>
  <c r="F646" i="4" s="1"/>
  <c r="D638" i="1"/>
  <c r="H638" i="1" s="1"/>
  <c r="D649" i="4"/>
  <c r="F645" i="4"/>
  <c r="C639" i="1"/>
  <c r="F644" i="4"/>
  <c r="F425" i="4"/>
  <c r="D419" i="1"/>
  <c r="H419" i="1" s="1"/>
  <c r="H418" i="1"/>
  <c r="E645" i="4"/>
  <c r="M3" i="9"/>
  <c r="G334" i="9" l="1"/>
  <c r="H334" i="9"/>
  <c r="G638" i="1"/>
  <c r="H19" i="3"/>
  <c r="C644" i="1"/>
  <c r="E649" i="4"/>
  <c r="D639" i="1"/>
  <c r="H18" i="3"/>
  <c r="F649" i="4"/>
  <c r="C643" i="1"/>
  <c r="E650" i="4"/>
  <c r="D640" i="1"/>
  <c r="G640" i="1" s="1"/>
  <c r="G419" i="1"/>
  <c r="H640" i="1" l="1"/>
  <c r="H639" i="1"/>
  <c r="D644" i="1"/>
  <c r="G644" i="1" s="1"/>
  <c r="I19" i="3"/>
  <c r="F650" i="4"/>
  <c r="I18" i="3"/>
  <c r="D643" i="1"/>
  <c r="G643" i="1" s="1"/>
  <c r="G297" i="9"/>
  <c r="E297" i="9" s="1"/>
  <c r="B297" i="9" s="1"/>
  <c r="G639" i="1"/>
  <c r="E334" i="9"/>
  <c r="H7" i="3" l="1"/>
  <c r="J3" i="9" s="1"/>
  <c r="H644" i="1"/>
  <c r="H643" i="1"/>
  <c r="B334" i="9"/>
  <c r="E298" i="9"/>
  <c r="I8" i="3" s="1"/>
  <c r="L293" i="9" l="1"/>
  <c r="F293" i="9" s="1"/>
  <c r="H295" i="9"/>
  <c r="G295" i="9"/>
  <c r="H18" i="9"/>
  <c r="G18" i="9"/>
  <c r="K5" i="9"/>
  <c r="J10" i="9"/>
  <c r="M16" i="9"/>
  <c r="G22" i="9"/>
  <c r="K10" i="9"/>
  <c r="G16" i="9"/>
  <c r="H21" i="9"/>
  <c r="J8" i="9"/>
  <c r="G15" i="9"/>
  <c r="I6" i="9"/>
  <c r="K12" i="9"/>
  <c r="I13" i="9"/>
  <c r="L15" i="9"/>
  <c r="I8" i="9"/>
  <c r="K7" i="9"/>
  <c r="J12" i="9"/>
  <c r="J6" i="9"/>
  <c r="I11" i="9"/>
  <c r="H17" i="9"/>
  <c r="K6" i="9"/>
  <c r="J11" i="9"/>
  <c r="I17" i="9"/>
  <c r="H22" i="9"/>
  <c r="I9" i="9"/>
  <c r="H16" i="9"/>
  <c r="K8" i="9"/>
  <c r="J13" i="9"/>
  <c r="K9" i="9"/>
  <c r="G21" i="9"/>
  <c r="M15" i="9"/>
  <c r="L16" i="9"/>
  <c r="G17" i="9"/>
  <c r="I7" i="9"/>
  <c r="K13" i="9"/>
  <c r="J7" i="9"/>
  <c r="I12" i="9"/>
  <c r="I5" i="9"/>
  <c r="K11" i="9"/>
  <c r="J17" i="9"/>
  <c r="J9" i="9"/>
  <c r="H15" i="9"/>
  <c r="J5" i="9"/>
  <c r="F16" i="9" l="1"/>
  <c r="E6" i="9"/>
  <c r="B6" i="9" s="1"/>
  <c r="E16" i="9"/>
  <c r="E10" i="9"/>
  <c r="B10" i="9" s="1"/>
  <c r="E295" i="9"/>
  <c r="B295" i="9" s="1"/>
  <c r="E11" i="9"/>
  <c r="B11" i="9" s="1"/>
  <c r="E8" i="9"/>
  <c r="B8" i="9" s="1"/>
  <c r="E5" i="9"/>
  <c r="E7" i="9"/>
  <c r="B7" i="9" s="1"/>
  <c r="E21" i="9"/>
  <c r="B21" i="9" s="1"/>
  <c r="F15" i="9"/>
  <c r="E15" i="9"/>
  <c r="E12" i="9"/>
  <c r="B12" i="9" s="1"/>
  <c r="E17" i="9"/>
  <c r="B17" i="9" s="1"/>
  <c r="E9" i="9"/>
  <c r="B9" i="9" s="1"/>
  <c r="E13" i="9"/>
  <c r="B13" i="9" s="1"/>
  <c r="E22" i="9"/>
  <c r="B22" i="9" s="1"/>
  <c r="E18" i="9"/>
  <c r="B18" i="9" s="1"/>
  <c r="B293" i="9"/>
  <c r="F23" i="9"/>
  <c r="F14" i="9" l="1"/>
  <c r="F3" i="9" s="1"/>
  <c r="B16" i="9"/>
  <c r="E23" i="9"/>
  <c r="I7" i="3" s="1"/>
  <c r="B15" i="9"/>
  <c r="E14" i="9"/>
  <c r="I12" i="3" s="1"/>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<sst xmlns="http://schemas.openxmlformats.org/spreadsheetml/2006/main" count="4719" uniqueCount="3652">
  <si>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</si>
  <si>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</si>
  <si>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</si>
  <si>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</si>
  <si>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</si>
  <si>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</si>
  <si>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</si>
  <si>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</si>
  <si>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</si>
  <si>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</si>
  <si>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</si>
  <si>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</si>
  <si>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</si>
  <si>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</si>
  <si>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</si>
  <si>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</si>
  <si>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</si>
  <si>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</si>
  <si>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</si>
  <si>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</si>
  <si>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</si>
  <si>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</si>
  <si>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</si>
  <si>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</si>
  <si>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</si>
  <si>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</si>
  <si>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</si>
  <si>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</si>
  <si>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</si>
  <si>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</si>
  <si>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</si>
  <si>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PIROVAC</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</si>
  <si>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</si>
  <si>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</si>
  <si>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</si>
  <si>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</si>
  <si>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</si>
  <si>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</si>
  <si>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</si>
  <si>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</si>
  <si>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</si>
  <si>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</si>
  <si>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</si>
  <si>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</si>
  <si>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</si>
  <si>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</si>
  <si>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</si>
  <si>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</si>
  <si>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</si>
  <si>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</si>
  <si>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</si>
  <si>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</si>
  <si>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</si>
  <si>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</si>
  <si>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</si>
  <si>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</si>
  <si>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12702 - OSNOVNA ŠKOLA PIROVAC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</si>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</sst>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546804.90999999992</v>
      </c>
      <c r="D2" s="6">
        <f>'PR-RAS'!E6</f>
        <v>575404.65</v>
      </c>
      <c r="E2" s="6">
        <v>0</v>
      </c>
      <c r="F2" s="6">
        <v>0</v>
      </c>
      <c r="G2" s="7">
        <f t="shared" ref="G2:G274" si="0">(B2/1000)*(C2*1+D2*2)</f>
        <v>1697.61421</v>
      </c>
      <c r="H2" s="7">
        <f t="shared" ref="H2:H274" si="1">ABS(C2-ROUND(C2,0))+ABS(D2-ROUND(D2,0))</f>
        <v>0.44000000006053597</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483957.41</v>
      </c>
      <c r="D45" s="1">
        <f>'PR-RAS'!E49</f>
        <v>515218.75</v>
      </c>
      <c r="E45" s="1">
        <v>0</v>
      </c>
      <c r="F45" s="1">
        <v>0</v>
      </c>
      <c r="G45" s="2">
        <f t="shared" si="0"/>
        <v>66633.376039999988</v>
      </c>
      <c r="H45" s="2">
        <f t="shared" si="1"/>
        <v>0.65999999997438863</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483957.41</v>
      </c>
      <c r="D64" s="1">
        <f>'PR-RAS'!E68</f>
        <v>515218.75</v>
      </c>
      <c r="E64" s="1">
        <v>0</v>
      </c>
      <c r="F64" s="1">
        <v>0</v>
      </c>
      <c r="G64" s="2">
        <f t="shared" si="0"/>
        <v>95406.879329999996</v>
      </c>
      <c r="H64" s="2">
        <f t="shared" si="1"/>
        <v>0.65999999997438863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483957.41</v>
      </c>
      <c r="D65" s="1">
        <f>'PR-RAS'!E69</f>
        <v>515218.75</v>
      </c>
      <c r="E65" s="1">
        <v>0</v>
      </c>
      <c r="F65" s="1">
        <v>0</v>
      </c>
      <c r="G65" s="2">
        <f t="shared" si="0"/>
        <v>96921.274239999999</v>
      </c>
      <c r="H65" s="2">
        <f t="shared" si="1"/>
        <v>0.65999999997438863</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277.88</v>
      </c>
      <c r="E121" s="1">
        <v>0</v>
      </c>
      <c r="F121" s="1">
        <v>0</v>
      </c>
      <c r="G121" s="2">
        <f t="shared" si="0"/>
        <v>66.691199999999995</v>
      </c>
      <c r="H121" s="2">
        <f t="shared" si="1"/>
        <v>0.12000000000000455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277.88</v>
      </c>
      <c r="E122" s="1">
        <v>0</v>
      </c>
      <c r="F122" s="1">
        <v>0</v>
      </c>
      <c r="G122" s="2">
        <f t="shared" si="0"/>
        <v>67.246960000000001</v>
      </c>
      <c r="H122" s="2">
        <f t="shared" si="1"/>
        <v>0.12000000000000455</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277.88</v>
      </c>
      <c r="E124" s="1">
        <v>0</v>
      </c>
      <c r="F124" s="1">
        <v>0</v>
      </c>
      <c r="G124" s="2">
        <f t="shared" si="0"/>
        <v>68.35848</v>
      </c>
      <c r="H124" s="2">
        <f t="shared" si="1"/>
        <v>0.12000000000000455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62847.5</v>
      </c>
      <c r="D130" s="1">
        <f>'PR-RAS'!E134</f>
        <v>59908.02</v>
      </c>
      <c r="E130" s="1">
        <v>0</v>
      </c>
      <c r="F130" s="1">
        <v>0</v>
      </c>
      <c r="G130" s="2">
        <f t="shared" si="0"/>
        <v>23563.596659999999</v>
      </c>
      <c r="H130" s="2">
        <f t="shared" si="1"/>
        <v>0.51999999999679858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62847.5</v>
      </c>
      <c r="D131" s="1">
        <f>'PR-RAS'!E135</f>
        <v>59908.02</v>
      </c>
      <c r="E131" s="1">
        <v>0</v>
      </c>
      <c r="F131" s="1">
        <v>0</v>
      </c>
      <c r="G131" s="2">
        <f t="shared" si="0"/>
        <v>23746.260199999997</v>
      </c>
      <c r="H131" s="2">
        <f t="shared" si="1"/>
        <v>0.51999999999679858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54722.5</v>
      </c>
      <c r="D132" s="1">
        <f>'PR-RAS'!E136</f>
        <v>59908.02</v>
      </c>
      <c r="E132" s="1">
        <v>0</v>
      </c>
      <c r="F132" s="1">
        <v>0</v>
      </c>
      <c r="G132" s="2">
        <f t="shared" si="0"/>
        <v>22864.548739999998</v>
      </c>
      <c r="H132" s="2">
        <f t="shared" si="1"/>
        <v>0.51999999999679858</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8125</v>
      </c>
      <c r="D133" s="1">
        <f>'PR-RAS'!E137</f>
        <v>0</v>
      </c>
      <c r="E133" s="1">
        <v>0</v>
      </c>
      <c r="F133" s="1">
        <v>0</v>
      </c>
      <c r="G133" s="2">
        <f t="shared" si="0"/>
        <v>1072.5</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540656.98999999987</v>
      </c>
      <c r="D148" s="1">
        <f>'PR-RAS'!E152</f>
        <v>632874.03999999992</v>
      </c>
      <c r="E148" s="1">
        <v>0</v>
      </c>
      <c r="F148" s="1">
        <v>0</v>
      </c>
      <c r="G148" s="2">
        <f t="shared" si="0"/>
        <v>265541.54528999998</v>
      </c>
      <c r="H148" s="2">
        <f t="shared" si="1"/>
        <v>5.0000000046566129E-2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455688.95999999996</v>
      </c>
      <c r="D149" s="1">
        <f>'PR-RAS'!E153</f>
        <v>545496.14</v>
      </c>
      <c r="E149" s="1">
        <v>0</v>
      </c>
      <c r="F149" s="1">
        <v>0</v>
      </c>
      <c r="G149" s="2">
        <f t="shared" si="0"/>
        <v>228908.82351999998</v>
      </c>
      <c r="H149" s="2">
        <f t="shared" si="1"/>
        <v>0.18000000005122274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379772.47</v>
      </c>
      <c r="D150" s="1">
        <f>'PR-RAS'!E154</f>
        <v>458622.08</v>
      </c>
      <c r="E150" s="1">
        <v>0</v>
      </c>
      <c r="F150" s="1">
        <v>0</v>
      </c>
      <c r="G150" s="2">
        <f t="shared" si="0"/>
        <v>193255.47786999997</v>
      </c>
      <c r="H150" s="2">
        <f t="shared" si="1"/>
        <v>0.54999999998835847</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379772.47</v>
      </c>
      <c r="D151" s="1">
        <f>'PR-RAS'!E155</f>
        <v>458622.08</v>
      </c>
      <c r="E151" s="1">
        <v>0</v>
      </c>
      <c r="F151" s="1">
        <v>0</v>
      </c>
      <c r="G151" s="2">
        <f t="shared" si="0"/>
        <v>194552.49449999997</v>
      </c>
      <c r="H151" s="2">
        <f t="shared" si="1"/>
        <v>0.54999999998835847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13253.95</v>
      </c>
      <c r="D155" s="1">
        <f>'PR-RAS'!E159</f>
        <v>11201.44</v>
      </c>
      <c r="E155" s="1">
        <v>0</v>
      </c>
      <c r="F155" s="1">
        <v>0</v>
      </c>
      <c r="G155" s="2">
        <f t="shared" si="0"/>
        <v>5491.15182</v>
      </c>
      <c r="H155" s="2">
        <f t="shared" si="1"/>
        <v>0.48999999999978172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62662.54</v>
      </c>
      <c r="D156" s="1">
        <f>'PR-RAS'!E160</f>
        <v>75672.62</v>
      </c>
      <c r="E156" s="1">
        <v>0</v>
      </c>
      <c r="F156" s="1">
        <v>0</v>
      </c>
      <c r="G156" s="2">
        <f t="shared" si="0"/>
        <v>33171.205900000001</v>
      </c>
      <c r="H156" s="2">
        <f t="shared" si="1"/>
        <v>0.8400000000037835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62662.54</v>
      </c>
      <c r="D158" s="1">
        <f>'PR-RAS'!E162</f>
        <v>75672.62</v>
      </c>
      <c r="E158" s="1">
        <v>0</v>
      </c>
      <c r="F158" s="1">
        <v>0</v>
      </c>
      <c r="G158" s="2">
        <f t="shared" si="0"/>
        <v>33599.221460000001</v>
      </c>
      <c r="H158" s="2">
        <f t="shared" si="1"/>
        <v>0.8400000000037835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84669.71</v>
      </c>
      <c r="D160" s="1">
        <f>'PR-RAS'!E164</f>
        <v>87026.559999999998</v>
      </c>
      <c r="E160" s="1">
        <v>0</v>
      </c>
      <c r="F160" s="1">
        <v>0</v>
      </c>
      <c r="G160" s="2">
        <f t="shared" si="0"/>
        <v>41136.929970000005</v>
      </c>
      <c r="H160" s="2">
        <f t="shared" si="1"/>
        <v>0.72999999999592546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19808.53</v>
      </c>
      <c r="D161" s="1">
        <f>'PR-RAS'!E165</f>
        <v>24939.75</v>
      </c>
      <c r="E161" s="1">
        <v>0</v>
      </c>
      <c r="F161" s="1">
        <v>0</v>
      </c>
      <c r="G161" s="2">
        <f t="shared" si="0"/>
        <v>11150.084800000001</v>
      </c>
      <c r="H161" s="2">
        <f t="shared" si="1"/>
        <v>0.72000000000116415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1748.28</v>
      </c>
      <c r="D162" s="1">
        <f>'PR-RAS'!E166</f>
        <v>1919.38</v>
      </c>
      <c r="E162" s="1">
        <v>0</v>
      </c>
      <c r="F162" s="1">
        <v>0</v>
      </c>
      <c r="G162" s="2">
        <f t="shared" si="0"/>
        <v>899.51344000000006</v>
      </c>
      <c r="H162" s="2">
        <f t="shared" si="1"/>
        <v>0.66000000000008185</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16999.66</v>
      </c>
      <c r="D163" s="1">
        <f>'PR-RAS'!E167</f>
        <v>21640.12</v>
      </c>
      <c r="E163" s="1">
        <v>0</v>
      </c>
      <c r="F163" s="1">
        <v>0</v>
      </c>
      <c r="G163" s="2">
        <f t="shared" si="0"/>
        <v>9765.3437999999987</v>
      </c>
      <c r="H163" s="2">
        <f t="shared" si="1"/>
        <v>0.45999999999912689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1060.5899999999999</v>
      </c>
      <c r="D164" s="1">
        <f>'PR-RAS'!E168</f>
        <v>1380.25</v>
      </c>
      <c r="E164" s="1">
        <v>0</v>
      </c>
      <c r="F164" s="1">
        <v>0</v>
      </c>
      <c r="G164" s="2">
        <f t="shared" si="0"/>
        <v>622.83767</v>
      </c>
      <c r="H164" s="2">
        <f t="shared" si="1"/>
        <v>0.66000000000008185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30189.97</v>
      </c>
      <c r="D166" s="1">
        <f>'PR-RAS'!E170</f>
        <v>23163.210000000003</v>
      </c>
      <c r="E166" s="1">
        <v>0</v>
      </c>
      <c r="F166" s="1">
        <v>0</v>
      </c>
      <c r="G166" s="2">
        <f t="shared" si="0"/>
        <v>12625.204350000004</v>
      </c>
      <c r="H166" s="2">
        <f t="shared" si="1"/>
        <v>0.24000000000160071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2910.87</v>
      </c>
      <c r="D167" s="1">
        <f>'PR-RAS'!E171</f>
        <v>2678.79</v>
      </c>
      <c r="E167" s="1">
        <v>0</v>
      </c>
      <c r="F167" s="1">
        <v>0</v>
      </c>
      <c r="G167" s="2">
        <f t="shared" si="0"/>
        <v>1372.5627000000002</v>
      </c>
      <c r="H167" s="2">
        <f t="shared" si="1"/>
        <v>0.34000000000014552</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13691.02</v>
      </c>
      <c r="D168" s="1">
        <f>'PR-RAS'!E172</f>
        <v>11807.73</v>
      </c>
      <c r="E168" s="1">
        <v>0</v>
      </c>
      <c r="F168" s="1">
        <v>0</v>
      </c>
      <c r="G168" s="2">
        <f t="shared" si="0"/>
        <v>6230.1821599999994</v>
      </c>
      <c r="H168" s="2">
        <f t="shared" si="1"/>
        <v>0.29000000000087311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12412.95</v>
      </c>
      <c r="D169" s="1">
        <f>'PR-RAS'!E173</f>
        <v>8057.97</v>
      </c>
      <c r="E169" s="1">
        <v>0</v>
      </c>
      <c r="F169" s="1">
        <v>0</v>
      </c>
      <c r="G169" s="2">
        <f t="shared" si="0"/>
        <v>4792.8535200000006</v>
      </c>
      <c r="H169" s="2">
        <f t="shared" si="1"/>
        <v>7.9999999999017746E-2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1175.1300000000001</v>
      </c>
      <c r="D170" s="1">
        <f>'PR-RAS'!E174</f>
        <v>618.72</v>
      </c>
      <c r="E170" s="1">
        <v>0</v>
      </c>
      <c r="F170" s="1">
        <v>0</v>
      </c>
      <c r="G170" s="2">
        <f t="shared" si="0"/>
        <v>407.72433000000007</v>
      </c>
      <c r="H170" s="2">
        <f t="shared" si="1"/>
        <v>0.41000000000008185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29056.66</v>
      </c>
      <c r="D174" s="1">
        <f>'PR-RAS'!E178</f>
        <v>33776.879999999997</v>
      </c>
      <c r="E174" s="1">
        <v>0</v>
      </c>
      <c r="F174" s="1">
        <v>0</v>
      </c>
      <c r="G174" s="2">
        <f t="shared" si="0"/>
        <v>16713.602659999997</v>
      </c>
      <c r="H174" s="2">
        <f t="shared" si="1"/>
        <v>0.46000000000276486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22740.03</v>
      </c>
      <c r="D175" s="1">
        <f>'PR-RAS'!E179</f>
        <v>24239.86</v>
      </c>
      <c r="E175" s="1">
        <v>0</v>
      </c>
      <c r="F175" s="1">
        <v>0</v>
      </c>
      <c r="G175" s="2">
        <f t="shared" si="0"/>
        <v>12392.236499999999</v>
      </c>
      <c r="H175" s="2">
        <f t="shared" si="1"/>
        <v>0.16999999999825377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2398.34</v>
      </c>
      <c r="D178" s="1">
        <f>'PR-RAS'!E182</f>
        <v>3379.6</v>
      </c>
      <c r="E178" s="1">
        <v>0</v>
      </c>
      <c r="F178" s="1">
        <v>0</v>
      </c>
      <c r="G178" s="2">
        <f t="shared" si="0"/>
        <v>1620.8845800000001</v>
      </c>
      <c r="H178" s="2">
        <f t="shared" si="1"/>
        <v>0.74000000000023647</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969.36</v>
      </c>
      <c r="D180" s="1">
        <f>'PR-RAS'!E184</f>
        <v>1235.6600000000001</v>
      </c>
      <c r="E180" s="1">
        <v>0</v>
      </c>
      <c r="F180" s="1">
        <v>0</v>
      </c>
      <c r="G180" s="2">
        <f t="shared" si="0"/>
        <v>615.88171999999997</v>
      </c>
      <c r="H180" s="2">
        <f t="shared" si="1"/>
        <v>0.69999999999993179</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870.52</v>
      </c>
      <c r="D181" s="1">
        <f>'PR-RAS'!E185</f>
        <v>1464.56</v>
      </c>
      <c r="E181" s="1">
        <v>0</v>
      </c>
      <c r="F181" s="1">
        <v>0</v>
      </c>
      <c r="G181" s="2">
        <f t="shared" si="0"/>
        <v>683.9351999999999</v>
      </c>
      <c r="H181" s="2">
        <f t="shared" si="1"/>
        <v>0.92000000000007276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1438.9</v>
      </c>
      <c r="D182" s="1">
        <f>'PR-RAS'!E186</f>
        <v>1625</v>
      </c>
      <c r="E182" s="1">
        <v>0</v>
      </c>
      <c r="F182" s="1">
        <v>0</v>
      </c>
      <c r="G182" s="2">
        <f t="shared" si="0"/>
        <v>848.69089999999994</v>
      </c>
      <c r="H182" s="2">
        <f t="shared" si="1"/>
        <v>9.9999999999909051E-2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639.51</v>
      </c>
      <c r="D183" s="1">
        <f>'PR-RAS'!E187</f>
        <v>1832.2</v>
      </c>
      <c r="E183" s="1">
        <v>0</v>
      </c>
      <c r="F183" s="1">
        <v>0</v>
      </c>
      <c r="G183" s="2">
        <f t="shared" si="0"/>
        <v>783.31161999999995</v>
      </c>
      <c r="H183" s="2">
        <f t="shared" si="1"/>
        <v>0.69000000000005457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5614.55</v>
      </c>
      <c r="D190" s="1">
        <f>'PR-RAS'!E194</f>
        <v>5146.7199999999993</v>
      </c>
      <c r="E190" s="1">
        <v>0</v>
      </c>
      <c r="F190" s="1">
        <v>0</v>
      </c>
      <c r="G190" s="2">
        <f t="shared" si="0"/>
        <v>3006.6101099999996</v>
      </c>
      <c r="H190" s="2">
        <f t="shared" si="1"/>
        <v>0.73000000000047294</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1986.46</v>
      </c>
      <c r="D192" s="1">
        <f>'PR-RAS'!E196</f>
        <v>2137.2399999999998</v>
      </c>
      <c r="E192" s="1">
        <v>0</v>
      </c>
      <c r="F192" s="1">
        <v>0</v>
      </c>
      <c r="G192" s="2">
        <f t="shared" si="0"/>
        <v>1195.8395399999999</v>
      </c>
      <c r="H192" s="2">
        <f t="shared" si="1"/>
        <v>0.6999999999998181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25</v>
      </c>
      <c r="D194" s="1">
        <f>'PR-RAS'!E198</f>
        <v>95</v>
      </c>
      <c r="E194" s="1">
        <v>0</v>
      </c>
      <c r="F194" s="1">
        <v>0</v>
      </c>
      <c r="G194" s="2">
        <f t="shared" si="0"/>
        <v>41.495000000000005</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1484</v>
      </c>
      <c r="D195" s="1">
        <f>'PR-RAS'!E199</f>
        <v>1914</v>
      </c>
      <c r="E195" s="1">
        <v>0</v>
      </c>
      <c r="F195" s="1">
        <v>0</v>
      </c>
      <c r="G195" s="2">
        <f t="shared" si="0"/>
        <v>1030.528</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2119.09</v>
      </c>
      <c r="D197" s="1">
        <f>'PR-RAS'!E201</f>
        <v>1000.48</v>
      </c>
      <c r="E197" s="1">
        <v>0</v>
      </c>
      <c r="F197" s="1">
        <v>0</v>
      </c>
      <c r="G197" s="2">
        <f t="shared" si="0"/>
        <v>807.52980000000002</v>
      </c>
      <c r="H197" s="2">
        <f t="shared" si="1"/>
        <v>0.57000000000016371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95.82</v>
      </c>
      <c r="D198" s="1">
        <f>'PR-RAS'!E202</f>
        <v>144.34</v>
      </c>
      <c r="E198" s="1">
        <v>0</v>
      </c>
      <c r="F198" s="1">
        <v>0</v>
      </c>
      <c r="G198" s="2">
        <f t="shared" si="0"/>
        <v>75.746499999999997</v>
      </c>
      <c r="H198" s="2">
        <f t="shared" si="1"/>
        <v>0.52000000000001023</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95.82</v>
      </c>
      <c r="D212" s="1">
        <f>'PR-RAS'!E216</f>
        <v>144.34</v>
      </c>
      <c r="E212" s="1">
        <v>0</v>
      </c>
      <c r="F212" s="1">
        <v>0</v>
      </c>
      <c r="G212" s="2">
        <f t="shared" si="0"/>
        <v>81.129499999999993</v>
      </c>
      <c r="H212" s="2">
        <f t="shared" si="1"/>
        <v>0.52000000000001023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95.82</v>
      </c>
      <c r="D213" s="1">
        <f>'PR-RAS'!E217</f>
        <v>144.34</v>
      </c>
      <c r="E213" s="1">
        <v>0</v>
      </c>
      <c r="F213" s="1">
        <v>0</v>
      </c>
      <c r="G213" s="2">
        <f t="shared" si="0"/>
        <v>81.513999999999996</v>
      </c>
      <c r="H213" s="2">
        <f t="shared" si="1"/>
        <v>0.52000000000001023</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202.5</v>
      </c>
      <c r="D269" s="1">
        <f>'PR-RAS'!E273</f>
        <v>207</v>
      </c>
      <c r="E269" s="1">
        <v>0</v>
      </c>
      <c r="F269" s="1">
        <v>0</v>
      </c>
      <c r="G269" s="2">
        <f t="shared" si="0"/>
        <v>165.22200000000001</v>
      </c>
      <c r="H269" s="2">
        <f t="shared" si="1"/>
        <v>0.5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202.5</v>
      </c>
      <c r="D270" s="1">
        <f>'PR-RAS'!E274</f>
        <v>207</v>
      </c>
      <c r="E270" s="1">
        <v>0</v>
      </c>
      <c r="F270" s="1">
        <v>0</v>
      </c>
      <c r="G270" s="2">
        <f t="shared" si="0"/>
        <v>165.83850000000001</v>
      </c>
      <c r="H270" s="2">
        <f t="shared" si="1"/>
        <v>0.5</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202.5</v>
      </c>
      <c r="D272" s="1">
        <f>'PR-RAS'!E276</f>
        <v>207</v>
      </c>
      <c r="E272" s="1">
        <v>0</v>
      </c>
      <c r="F272" s="1">
        <v>0</v>
      </c>
      <c r="G272" s="2">
        <f t="shared" si="0"/>
        <v>167.07150000000001</v>
      </c>
      <c r="H272" s="2">
        <f t="shared" si="1"/>
        <v>0.5</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540656.98999999987</v>
      </c>
      <c r="D295" s="1">
        <f>'PR-RAS'!E299</f>
        <v>632874.03999999992</v>
      </c>
      <c r="E295" s="1">
        <v>0</v>
      </c>
      <c r="F295" s="1">
        <v>0</v>
      </c>
      <c r="G295" s="2">
        <f t="shared" si="12"/>
        <v>531083.09057999996</v>
      </c>
      <c r="H295" s="2">
        <f t="shared" si="13"/>
        <v>5.0000000046566129E-2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6147.9200000000419</v>
      </c>
      <c r="D296" s="1">
        <f>'PR-RAS'!E300</f>
        <v>0</v>
      </c>
      <c r="E296" s="1">
        <v>0</v>
      </c>
      <c r="F296" s="1">
        <v>0</v>
      </c>
      <c r="G296" s="2">
        <f t="shared" si="12"/>
        <v>1813.6364000000124</v>
      </c>
      <c r="H296" s="2">
        <f t="shared" si="13"/>
        <v>7.9999999958090484E-2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57469.389999999898</v>
      </c>
      <c r="E297" s="1">
        <v>0</v>
      </c>
      <c r="F297" s="1">
        <v>0</v>
      </c>
      <c r="G297" s="2">
        <f t="shared" si="12"/>
        <v>34021.878879999938</v>
      </c>
      <c r="H297" s="2">
        <f t="shared" si="13"/>
        <v>0.38999999989755452</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7025.26</v>
      </c>
      <c r="D298" s="1">
        <f>'PR-RAS'!E302</f>
        <v>2171.44</v>
      </c>
      <c r="E298" s="1">
        <v>0</v>
      </c>
      <c r="F298" s="1">
        <v>0</v>
      </c>
      <c r="G298" s="2">
        <f t="shared" si="12"/>
        <v>3376.3375799999999</v>
      </c>
      <c r="H298" s="2">
        <f t="shared" si="13"/>
        <v>0.70000000000027285</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58462.78</v>
      </c>
      <c r="E300" s="1">
        <v>0</v>
      </c>
      <c r="F300" s="1">
        <v>0</v>
      </c>
      <c r="G300" s="2">
        <f t="shared" si="12"/>
        <v>34960.742439999995</v>
      </c>
      <c r="H300" s="2">
        <f t="shared" si="13"/>
        <v>0.22000000000116415</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74.34</v>
      </c>
      <c r="E301" s="1">
        <v>0</v>
      </c>
      <c r="F301" s="1">
        <v>0</v>
      </c>
      <c r="G301" s="2">
        <f t="shared" si="12"/>
        <v>44.603999999999999</v>
      </c>
      <c r="H301" s="2">
        <f t="shared" si="13"/>
        <v>0.34000000000000341</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18295.810000000001</v>
      </c>
      <c r="D355" s="1">
        <f>'PR-RAS'!E360</f>
        <v>7205.64</v>
      </c>
      <c r="E355" s="1">
        <v>0</v>
      </c>
      <c r="F355" s="1">
        <v>0</v>
      </c>
      <c r="G355" s="2">
        <f t="shared" si="12"/>
        <v>11578.309860000001</v>
      </c>
      <c r="H355" s="2">
        <f t="shared" si="13"/>
        <v>0.54999999999836291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5377.5</v>
      </c>
      <c r="D356" s="1">
        <f>'PR-RAS'!E361</f>
        <v>0</v>
      </c>
      <c r="E356" s="1">
        <v>0</v>
      </c>
      <c r="F356" s="1">
        <v>0</v>
      </c>
      <c r="G356" s="2">
        <f t="shared" si="12"/>
        <v>1909.0124999999998</v>
      </c>
      <c r="H356" s="2">
        <f t="shared" si="13"/>
        <v>0.5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5377.5</v>
      </c>
      <c r="D357" s="1">
        <f>'PR-RAS'!E362</f>
        <v>0</v>
      </c>
      <c r="E357" s="1">
        <v>0</v>
      </c>
      <c r="F357" s="1">
        <v>0</v>
      </c>
      <c r="G357" s="2">
        <f t="shared" si="12"/>
        <v>1914.3899999999999</v>
      </c>
      <c r="H357" s="2">
        <f t="shared" si="13"/>
        <v>0.5</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5377.5</v>
      </c>
      <c r="D358" s="1">
        <f>'PR-RAS'!E363</f>
        <v>0</v>
      </c>
      <c r="E358" s="1">
        <v>0</v>
      </c>
      <c r="F358" s="1">
        <v>0</v>
      </c>
      <c r="G358" s="2">
        <f t="shared" si="12"/>
        <v>1919.7674999999999</v>
      </c>
      <c r="H358" s="2">
        <f t="shared" si="13"/>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12918.310000000001</v>
      </c>
      <c r="D368" s="1">
        <f>'PR-RAS'!E373</f>
        <v>7205.64</v>
      </c>
      <c r="E368" s="1">
        <v>0</v>
      </c>
      <c r="F368" s="1">
        <v>0</v>
      </c>
      <c r="G368" s="2">
        <f t="shared" si="12"/>
        <v>10029.959530000002</v>
      </c>
      <c r="H368" s="2">
        <f t="shared" si="13"/>
        <v>0.67000000000098225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4793.3100000000004</v>
      </c>
      <c r="D388" s="1">
        <f>'PR-RAS'!E393</f>
        <v>7205.64</v>
      </c>
      <c r="E388" s="1">
        <v>0</v>
      </c>
      <c r="F388" s="1">
        <v>0</v>
      </c>
      <c r="G388" s="2">
        <f t="shared" si="12"/>
        <v>7432.1763300000002</v>
      </c>
      <c r="H388" s="2">
        <f t="shared" si="13"/>
        <v>0.67000000000007276</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4793.3100000000004</v>
      </c>
      <c r="D389" s="1">
        <f>'PR-RAS'!E394</f>
        <v>7205.64</v>
      </c>
      <c r="E389" s="1">
        <v>0</v>
      </c>
      <c r="F389" s="1">
        <v>0</v>
      </c>
      <c r="G389" s="2">
        <f t="shared" si="12"/>
        <v>7451.3809200000005</v>
      </c>
      <c r="H389" s="2">
        <f t="shared" si="13"/>
        <v>0.67000000000007276</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8125</v>
      </c>
      <c r="D396" s="1">
        <f>'PR-RAS'!E401</f>
        <v>0</v>
      </c>
      <c r="E396" s="1">
        <v>0</v>
      </c>
      <c r="F396" s="1">
        <v>0</v>
      </c>
      <c r="G396" s="2">
        <f t="shared" si="12"/>
        <v>3209.375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8125</v>
      </c>
      <c r="D400" s="1">
        <f>'PR-RAS'!E405</f>
        <v>0</v>
      </c>
      <c r="E400" s="1">
        <v>0</v>
      </c>
      <c r="F400" s="1">
        <v>0</v>
      </c>
      <c r="G400" s="2">
        <f t="shared" si="12"/>
        <v>3241.875</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18295.810000000001</v>
      </c>
      <c r="D413" s="1">
        <f>'PR-RAS'!E418</f>
        <v>7205.64</v>
      </c>
      <c r="E413" s="1">
        <v>0</v>
      </c>
      <c r="F413" s="1">
        <v>0</v>
      </c>
      <c r="G413" s="2">
        <f t="shared" si="12"/>
        <v>13475.321080000002</v>
      </c>
      <c r="H413" s="2">
        <f t="shared" si="13"/>
        <v>0.54999999999836291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546804.90999999992</v>
      </c>
      <c r="D417" s="1">
        <f>'PR-RAS'!E422</f>
        <v>575404.65</v>
      </c>
      <c r="E417" s="1">
        <v>0</v>
      </c>
      <c r="F417" s="1">
        <v>0</v>
      </c>
      <c r="G417" s="2">
        <f t="shared" si="12"/>
        <v>706207.51136</v>
      </c>
      <c r="H417" s="2">
        <f t="shared" si="13"/>
        <v>0.44000000006053597</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558952.79999999993</v>
      </c>
      <c r="D418" s="1">
        <f>'PR-RAS'!E423</f>
        <v>640079.67999999993</v>
      </c>
      <c r="E418" s="1">
        <v>0</v>
      </c>
      <c r="F418" s="1">
        <v>0</v>
      </c>
      <c r="G418" s="2">
        <f t="shared" si="12"/>
        <v>766909.7707199998</v>
      </c>
      <c r="H418" s="2">
        <f t="shared" si="13"/>
        <v>0.52000000013504177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12147.890000000014</v>
      </c>
      <c r="D420" s="1">
        <f>'PR-RAS'!E425</f>
        <v>64675.029999999912</v>
      </c>
      <c r="E420" s="1">
        <v>0</v>
      </c>
      <c r="F420" s="1">
        <v>0</v>
      </c>
      <c r="G420" s="2">
        <f t="shared" si="12"/>
        <v>59287.641049999933</v>
      </c>
      <c r="H420" s="2">
        <f t="shared" si="13"/>
        <v>0.13999999989755452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7025.26</v>
      </c>
      <c r="D421" s="1">
        <f>'PR-RAS'!E426</f>
        <v>2171.44</v>
      </c>
      <c r="E421" s="1">
        <v>0</v>
      </c>
      <c r="F421" s="1">
        <v>0</v>
      </c>
      <c r="G421" s="2">
        <f t="shared" si="12"/>
        <v>4774.6187999999993</v>
      </c>
      <c r="H421" s="2">
        <f t="shared" si="13"/>
        <v>0.70000000000027285</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58462.78</v>
      </c>
      <c r="E423" s="1">
        <v>0</v>
      </c>
      <c r="F423" s="1">
        <v>0</v>
      </c>
      <c r="G423" s="2">
        <f t="shared" si="12"/>
        <v>49342.586319999995</v>
      </c>
      <c r="H423" s="2">
        <f t="shared" si="13"/>
        <v>0.22000000000116415</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546804.90999999992</v>
      </c>
      <c r="D637" s="1">
        <f>'PR-RAS'!E643</f>
        <v>575404.65</v>
      </c>
      <c r="E637" s="1">
        <v>0</v>
      </c>
      <c r="F637" s="1">
        <v>0</v>
      </c>
      <c r="G637" s="2">
        <f t="shared" si="14"/>
        <v>1079682.6375599999</v>
      </c>
      <c r="H637" s="2">
        <f t="shared" si="15"/>
        <v>0.44000000006053597</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558952.79999999993</v>
      </c>
      <c r="D638" s="1">
        <f>'PR-RAS'!E644</f>
        <v>640079.67999999993</v>
      </c>
      <c r="E638" s="1">
        <v>0</v>
      </c>
      <c r="F638" s="1">
        <v>0</v>
      </c>
      <c r="G638" s="2">
        <f t="shared" si="14"/>
        <v>1171514.4459199999</v>
      </c>
      <c r="H638" s="2">
        <f t="shared" si="15"/>
        <v>0.52000000013504177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12147.890000000014</v>
      </c>
      <c r="D640" s="1">
        <f>'PR-RAS'!E646</f>
        <v>64675.029999999912</v>
      </c>
      <c r="E640" s="1">
        <v>0</v>
      </c>
      <c r="F640" s="1">
        <v>0</v>
      </c>
      <c r="G640" s="2">
        <f t="shared" si="14"/>
        <v>90417.190049999903</v>
      </c>
      <c r="H640" s="2">
        <f t="shared" si="15"/>
        <v>0.13999999989755452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7025.26</v>
      </c>
      <c r="D641" s="1">
        <f>'PR-RAS'!E647</f>
        <v>2171.44</v>
      </c>
      <c r="E641" s="1">
        <v>0</v>
      </c>
      <c r="F641" s="1">
        <v>0</v>
      </c>
      <c r="G641" s="2">
        <f t="shared" si="14"/>
        <v>7275.6095999999998</v>
      </c>
      <c r="H641" s="2">
        <f t="shared" si="15"/>
        <v>0.70000000000027285</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5122.6300000000138</v>
      </c>
      <c r="D644" s="1">
        <f>'PR-RAS'!E650</f>
        <v>62503.589999999909</v>
      </c>
      <c r="E644" s="1">
        <v>0</v>
      </c>
      <c r="F644" s="1">
        <v>0</v>
      </c>
      <c r="G644" s="2">
        <f t="shared" si="14"/>
        <v>83673.467829999892</v>
      </c>
      <c r="H644" s="2">
        <f t="shared" si="15"/>
        <v>0.78000000007705239</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53605.24</v>
      </c>
      <c r="D645" s="1">
        <f>'PR-RAS'!E651</f>
        <v>0</v>
      </c>
      <c r="E645" s="1">
        <v>0</v>
      </c>
      <c r="F645" s="1">
        <v>0</v>
      </c>
      <c r="G645" s="2">
        <f t="shared" si="14"/>
        <v>34521.774559999998</v>
      </c>
      <c r="H645" s="2">
        <f t="shared" si="15"/>
        <v>0.23999999999796273</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716.01</v>
      </c>
      <c r="D647" s="1">
        <f>'PR-RAS'!E654</f>
        <v>0</v>
      </c>
      <c r="E647" s="1">
        <v>0</v>
      </c>
      <c r="F647" s="1">
        <v>0</v>
      </c>
      <c r="G647" s="2">
        <f t="shared" si="14"/>
        <v>462.54246000000001</v>
      </c>
      <c r="H647" s="2">
        <f t="shared" si="15"/>
        <v>9.9999999999909051E-3</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716.01</v>
      </c>
      <c r="D648" s="1">
        <f>'PR-RAS'!E655</f>
        <v>0</v>
      </c>
      <c r="E648" s="1">
        <v>0</v>
      </c>
      <c r="F648" s="1">
        <v>0</v>
      </c>
      <c r="G648" s="2">
        <f t="shared" si="14"/>
        <v>463.25846999999999</v>
      </c>
      <c r="H648" s="2">
        <f t="shared" si="15"/>
        <v>9.9999999999909051E-3</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25</v>
      </c>
      <c r="D651" s="1">
        <f>'PR-RAS'!E658</f>
        <v>25</v>
      </c>
      <c r="E651" s="1">
        <v>0</v>
      </c>
      <c r="F651" s="1">
        <v>0</v>
      </c>
      <c r="G651" s="2">
        <f t="shared" si="14"/>
        <v>48.75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22</v>
      </c>
      <c r="D653" s="1">
        <f>'PR-RAS'!E660</f>
        <v>22</v>
      </c>
      <c r="E653" s="1">
        <v>0</v>
      </c>
      <c r="F653" s="1">
        <v>0</v>
      </c>
      <c r="G653" s="2">
        <f t="shared" si="14"/>
        <v>43.032000000000004</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483457.41</v>
      </c>
      <c r="D676" s="1">
        <f>'PR-RAS'!E683</f>
        <v>515218.75</v>
      </c>
      <c r="E676" s="1">
        <v>0</v>
      </c>
      <c r="F676" s="1">
        <v>0</v>
      </c>
      <c r="G676" s="2">
        <f t="shared" si="14"/>
        <v>1021879.0642500001</v>
      </c>
      <c r="H676" s="2">
        <f t="shared" si="15"/>
        <v>0.65999999997438863</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500</v>
      </c>
      <c r="D677" s="1">
        <f>'PR-RAS'!E684</f>
        <v>0</v>
      </c>
      <c r="E677" s="1">
        <v>0</v>
      </c>
      <c r="F677" s="1">
        <v>0</v>
      </c>
      <c r="G677" s="2">
        <f t="shared" si="14"/>
        <v>338</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16999.66</v>
      </c>
      <c r="D727" s="1">
        <f>'PR-RAS'!E734</f>
        <v>21640.12</v>
      </c>
      <c r="E727" s="1">
        <v>0</v>
      </c>
      <c r="F727" s="1">
        <v>0</v>
      </c>
      <c r="G727" s="2">
        <f t="shared" si="14"/>
        <v>43763.207399999992</v>
      </c>
      <c r="H727" s="2">
        <f t="shared" si="15"/>
        <v>0.45999999999912689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1120</v>
      </c>
      <c r="E729" s="1">
        <v>0</v>
      </c>
      <c r="F729" s="1">
        <v>0</v>
      </c>
      <c r="G729" s="2">
        <f t="shared" si="14"/>
        <v>1630.72</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3543</v>
      </c>
      <c r="B1" s="387"/>
      <c r="C1" s="387"/>
    </row>
    <row r="2" spans="1:16" ht="33" customHeight="1" x14ac:dyDescent="0.2">
      <c r="A2" s="388" t="s">
        <v>3544</v>
      </c>
      <c r="B2" s="389"/>
      <c r="C2" s="386"/>
      <c r="D2" s="4"/>
      <c r="E2" s="4"/>
      <c r="F2" s="4"/>
      <c r="G2" s="4"/>
      <c r="H2" s="4"/>
      <c r="I2" s="4"/>
      <c r="J2" s="4"/>
      <c r="K2" s="4"/>
      <c r="L2" s="4"/>
      <c r="M2" s="4"/>
      <c r="N2" s="4"/>
      <c r="O2" s="4"/>
      <c r="P2" s="4"/>
    </row>
    <row r="3" spans="1:16" ht="18.75" customHeight="1" x14ac:dyDescent="0.2">
      <c r="A3" s="232" t="s">
        <v>3545</v>
      </c>
      <c r="B3" s="390" t="s">
        <v>3546</v>
      </c>
      <c r="C3" s="386"/>
      <c r="D3" s="4"/>
      <c r="E3" s="4"/>
      <c r="F3" s="4"/>
      <c r="G3" s="4"/>
      <c r="H3" s="4"/>
      <c r="I3" s="4"/>
      <c r="J3" s="4"/>
      <c r="K3" s="4"/>
      <c r="L3" s="4"/>
      <c r="M3" s="4"/>
      <c r="N3" s="4"/>
      <c r="O3" s="4"/>
      <c r="P3" s="4"/>
    </row>
    <row r="4" spans="1:16" ht="37.5" hidden="1" customHeight="1" x14ac:dyDescent="0.2">
      <c r="A4" s="233" t="s">
        <v>3547</v>
      </c>
      <c r="B4" s="385" t="s">
        <v>3548</v>
      </c>
      <c r="C4" s="386"/>
      <c r="D4" s="4"/>
      <c r="E4" s="4"/>
      <c r="F4" s="4"/>
      <c r="G4" s="4"/>
      <c r="H4" s="4"/>
      <c r="I4" s="4"/>
      <c r="J4" s="4"/>
      <c r="K4" s="4"/>
      <c r="L4" s="4"/>
      <c r="M4" s="4"/>
      <c r="N4" s="4"/>
      <c r="O4" s="4"/>
      <c r="P4" s="4"/>
    </row>
    <row r="5" spans="1:16" ht="48" hidden="1" customHeight="1" x14ac:dyDescent="0.2">
      <c r="A5" s="233" t="s">
        <v>3547</v>
      </c>
      <c r="B5" s="385" t="s">
        <v>3549</v>
      </c>
      <c r="C5" s="386"/>
      <c r="D5" s="4"/>
      <c r="E5" s="4"/>
      <c r="F5" s="4"/>
      <c r="G5" s="4"/>
      <c r="H5" s="4"/>
      <c r="I5" s="4"/>
      <c r="J5" s="4"/>
      <c r="K5" s="4"/>
      <c r="L5" s="4"/>
      <c r="M5" s="4"/>
      <c r="N5" s="4"/>
      <c r="O5" s="4"/>
      <c r="P5" s="4"/>
    </row>
    <row r="6" spans="1:16" ht="59.25" hidden="1" customHeight="1" x14ac:dyDescent="0.2">
      <c r="A6" s="233" t="s">
        <v>3547</v>
      </c>
      <c r="B6" s="385" t="s">
        <v>3550</v>
      </c>
      <c r="C6" s="386"/>
      <c r="D6" s="4"/>
      <c r="E6" s="4"/>
      <c r="F6" s="4"/>
      <c r="G6" s="4"/>
      <c r="H6" s="4"/>
      <c r="I6" s="4"/>
      <c r="J6" s="4"/>
      <c r="K6" s="4"/>
      <c r="L6" s="4"/>
      <c r="M6" s="4"/>
      <c r="N6" s="4"/>
      <c r="O6" s="4"/>
      <c r="P6" s="4"/>
    </row>
    <row r="7" spans="1:16" ht="48" hidden="1" customHeight="1" x14ac:dyDescent="0.2">
      <c r="A7" s="233" t="s">
        <v>3551</v>
      </c>
      <c r="B7" s="385" t="s">
        <v>3552</v>
      </c>
      <c r="C7" s="386"/>
      <c r="D7" s="4"/>
      <c r="E7" s="4"/>
      <c r="F7" s="4"/>
      <c r="G7" s="4"/>
      <c r="H7" s="4"/>
      <c r="I7" s="4"/>
      <c r="J7" s="4"/>
      <c r="K7" s="4"/>
      <c r="L7" s="4"/>
      <c r="M7" s="4"/>
      <c r="N7" s="4"/>
      <c r="O7" s="4"/>
      <c r="P7" s="4"/>
    </row>
    <row r="8" spans="1:16" ht="41.25" hidden="1" customHeight="1" x14ac:dyDescent="0.2">
      <c r="A8" s="233" t="s">
        <v>3553</v>
      </c>
      <c r="B8" s="385" t="s">
        <v>3554</v>
      </c>
      <c r="C8" s="386"/>
      <c r="D8" s="4"/>
      <c r="E8" s="4"/>
      <c r="F8" s="4"/>
      <c r="G8" s="4"/>
      <c r="H8" s="4"/>
      <c r="I8" s="4"/>
      <c r="J8" s="4"/>
      <c r="K8" s="4"/>
      <c r="L8" s="4"/>
      <c r="M8" s="4"/>
      <c r="N8" s="4"/>
      <c r="O8" s="4"/>
      <c r="P8" s="4"/>
    </row>
    <row r="9" spans="1:16" ht="59.25" hidden="1" customHeight="1" x14ac:dyDescent="0.2">
      <c r="A9" s="233" t="s">
        <v>3555</v>
      </c>
      <c r="B9" s="385" t="s">
        <v>3556</v>
      </c>
      <c r="C9" s="386"/>
      <c r="D9" s="4"/>
      <c r="E9" s="4"/>
      <c r="F9" s="4"/>
      <c r="G9" s="4"/>
      <c r="H9" s="4"/>
      <c r="I9" s="4"/>
      <c r="J9" s="4"/>
      <c r="K9" s="4"/>
      <c r="L9" s="4"/>
      <c r="M9" s="4"/>
      <c r="N9" s="4"/>
      <c r="O9" s="4"/>
      <c r="P9" s="4"/>
    </row>
    <row r="10" spans="1:16" ht="61.5" hidden="1" customHeight="1" x14ac:dyDescent="0.2">
      <c r="A10" s="233" t="s">
        <v>3555</v>
      </c>
      <c r="B10" s="385" t="s">
        <v>3557</v>
      </c>
      <c r="C10" s="386"/>
      <c r="D10" s="4"/>
      <c r="E10" s="4"/>
      <c r="F10" s="4"/>
      <c r="G10" s="4"/>
      <c r="H10" s="4"/>
      <c r="I10" s="4"/>
      <c r="J10" s="4"/>
      <c r="K10" s="4"/>
      <c r="L10" s="4"/>
      <c r="M10" s="4"/>
      <c r="N10" s="4"/>
      <c r="O10" s="4"/>
      <c r="P10" s="4"/>
    </row>
    <row r="11" spans="1:16" ht="43.5" hidden="1" customHeight="1" x14ac:dyDescent="0.2">
      <c r="A11" s="233" t="s">
        <v>3555</v>
      </c>
      <c r="B11" s="385" t="s">
        <v>3558</v>
      </c>
      <c r="C11" s="386"/>
      <c r="D11" s="4"/>
      <c r="E11" s="4"/>
      <c r="F11" s="4"/>
      <c r="G11" s="4"/>
      <c r="H11" s="4"/>
      <c r="I11" s="4"/>
      <c r="J11" s="4"/>
      <c r="K11" s="4"/>
      <c r="L11" s="4"/>
      <c r="M11" s="4"/>
      <c r="N11" s="4"/>
      <c r="O11" s="4"/>
      <c r="P11" s="4"/>
    </row>
    <row r="12" spans="1:16" ht="27.75" hidden="1" customHeight="1" x14ac:dyDescent="0.2">
      <c r="A12" s="233" t="s">
        <v>3559</v>
      </c>
      <c r="B12" s="385" t="s">
        <v>3560</v>
      </c>
      <c r="C12" s="386"/>
      <c r="D12" s="4"/>
      <c r="E12" s="4"/>
      <c r="F12" s="4"/>
      <c r="G12" s="4"/>
      <c r="H12" s="4"/>
      <c r="I12" s="4"/>
      <c r="J12" s="4"/>
      <c r="K12" s="4"/>
      <c r="L12" s="4"/>
      <c r="M12" s="4"/>
      <c r="N12" s="4"/>
      <c r="O12" s="4"/>
      <c r="P12" s="4"/>
    </row>
    <row r="13" spans="1:16" ht="27.75" hidden="1" customHeight="1" x14ac:dyDescent="0.2">
      <c r="A13" s="233" t="s">
        <v>3561</v>
      </c>
      <c r="B13" s="385" t="s">
        <v>3562</v>
      </c>
      <c r="C13" s="386"/>
      <c r="D13" s="4"/>
      <c r="E13" s="4"/>
      <c r="F13" s="4"/>
      <c r="G13" s="4"/>
      <c r="H13" s="4"/>
      <c r="I13" s="4"/>
      <c r="J13" s="4"/>
      <c r="K13" s="4"/>
      <c r="L13" s="4"/>
      <c r="M13" s="4"/>
      <c r="N13" s="4"/>
      <c r="O13" s="4"/>
      <c r="P13" s="4"/>
    </row>
    <row r="14" spans="1:16" ht="45.75" hidden="1" customHeight="1" x14ac:dyDescent="0.2">
      <c r="A14" s="233" t="s">
        <v>3563</v>
      </c>
      <c r="B14" s="385" t="s">
        <v>3564</v>
      </c>
      <c r="C14" s="386"/>
      <c r="D14" s="4"/>
      <c r="E14" s="4"/>
      <c r="F14" s="4"/>
      <c r="G14" s="4"/>
      <c r="H14" s="4"/>
      <c r="I14" s="4"/>
      <c r="J14" s="4"/>
      <c r="K14" s="4"/>
      <c r="L14" s="4"/>
      <c r="M14" s="4"/>
      <c r="N14" s="4"/>
      <c r="O14" s="4"/>
      <c r="P14" s="4"/>
    </row>
    <row r="15" spans="1:16" ht="45.75" hidden="1" customHeight="1" x14ac:dyDescent="0.2">
      <c r="A15" s="233" t="s">
        <v>3565</v>
      </c>
      <c r="B15" s="385" t="s">
        <v>3566</v>
      </c>
      <c r="C15" s="386"/>
      <c r="D15" s="4"/>
      <c r="E15" s="4"/>
      <c r="F15" s="4"/>
      <c r="G15" s="4"/>
      <c r="H15" s="4"/>
      <c r="I15" s="4"/>
      <c r="J15" s="4"/>
      <c r="K15" s="4"/>
      <c r="L15" s="4"/>
      <c r="M15" s="4"/>
      <c r="N15" s="4"/>
      <c r="O15" s="4"/>
      <c r="P15" s="4"/>
    </row>
    <row r="16" spans="1:16" ht="51" hidden="1" customHeight="1" x14ac:dyDescent="0.2">
      <c r="A16" s="233" t="s">
        <v>3567</v>
      </c>
      <c r="B16" s="385" t="s">
        <v>3568</v>
      </c>
      <c r="C16" s="386"/>
      <c r="D16" s="4"/>
      <c r="E16" s="4"/>
      <c r="F16" s="4"/>
      <c r="G16" s="4"/>
      <c r="H16" s="4"/>
      <c r="I16" s="4"/>
      <c r="J16" s="4"/>
      <c r="K16" s="4"/>
      <c r="L16" s="4"/>
      <c r="M16" s="4"/>
      <c r="N16" s="4"/>
      <c r="O16" s="4"/>
      <c r="P16" s="4"/>
    </row>
    <row r="17" spans="1:16" ht="27.75" hidden="1" customHeight="1" x14ac:dyDescent="0.2">
      <c r="A17" s="233" t="s">
        <v>3569</v>
      </c>
      <c r="B17" s="385" t="s">
        <v>3570</v>
      </c>
      <c r="C17" s="386"/>
      <c r="D17" s="4"/>
      <c r="E17" s="4"/>
      <c r="F17" s="4"/>
      <c r="G17" s="4"/>
      <c r="H17" s="4"/>
      <c r="I17" s="4"/>
      <c r="J17" s="4"/>
      <c r="K17" s="4"/>
      <c r="L17" s="4"/>
      <c r="M17" s="4"/>
      <c r="N17" s="4"/>
      <c r="O17" s="4"/>
      <c r="P17" s="4"/>
    </row>
    <row r="18" spans="1:16" ht="27.75" hidden="1" customHeight="1" x14ac:dyDescent="0.2">
      <c r="A18" s="233" t="s">
        <v>3571</v>
      </c>
      <c r="B18" s="385" t="s">
        <v>3572</v>
      </c>
      <c r="C18" s="386"/>
      <c r="D18" s="4"/>
      <c r="E18" s="4"/>
      <c r="F18" s="4"/>
      <c r="G18" s="4"/>
      <c r="H18" s="4"/>
      <c r="I18" s="4"/>
      <c r="J18" s="4"/>
      <c r="K18" s="4"/>
      <c r="L18" s="4"/>
      <c r="M18" s="4"/>
      <c r="N18" s="4"/>
      <c r="O18" s="4"/>
      <c r="P18" s="4"/>
    </row>
    <row r="19" spans="1:16" ht="45" hidden="1" customHeight="1" x14ac:dyDescent="0.2">
      <c r="A19" s="233" t="s">
        <v>3571</v>
      </c>
      <c r="B19" s="385" t="s">
        <v>3573</v>
      </c>
      <c r="C19" s="386"/>
      <c r="D19" s="4"/>
      <c r="E19" s="4"/>
      <c r="F19" s="4"/>
      <c r="G19" s="4"/>
      <c r="H19" s="4"/>
      <c r="I19" s="4"/>
      <c r="J19" s="4"/>
      <c r="K19" s="4"/>
      <c r="L19" s="4"/>
      <c r="M19" s="4"/>
      <c r="N19" s="4"/>
      <c r="O19" s="4"/>
      <c r="P19" s="4"/>
    </row>
    <row r="20" spans="1:16" ht="45" hidden="1" customHeight="1" x14ac:dyDescent="0.2">
      <c r="A20" s="233" t="s">
        <v>3574</v>
      </c>
      <c r="B20" s="385" t="s">
        <v>3575</v>
      </c>
      <c r="C20" s="386"/>
      <c r="D20" s="4"/>
      <c r="E20" s="4"/>
      <c r="F20" s="4"/>
      <c r="G20" s="4"/>
      <c r="H20" s="4"/>
      <c r="I20" s="4"/>
      <c r="J20" s="4"/>
      <c r="K20" s="4"/>
      <c r="L20" s="4"/>
      <c r="M20" s="4"/>
      <c r="N20" s="4"/>
      <c r="O20" s="4"/>
      <c r="P20" s="4"/>
    </row>
    <row r="21" spans="1:16" ht="30" hidden="1" customHeight="1" x14ac:dyDescent="0.2">
      <c r="A21" s="233" t="s">
        <v>3576</v>
      </c>
      <c r="B21" s="385" t="s">
        <v>3577</v>
      </c>
      <c r="C21" s="386"/>
      <c r="D21" s="4"/>
      <c r="E21" s="4"/>
      <c r="F21" s="4"/>
      <c r="G21" s="4"/>
      <c r="H21" s="4"/>
      <c r="I21" s="4"/>
      <c r="J21" s="4"/>
      <c r="K21" s="4"/>
      <c r="L21" s="4"/>
      <c r="M21" s="4"/>
      <c r="N21" s="4"/>
      <c r="O21" s="4"/>
      <c r="P21" s="4"/>
    </row>
    <row r="22" spans="1:16" ht="30" hidden="1" customHeight="1" x14ac:dyDescent="0.2">
      <c r="A22" s="233" t="s">
        <v>3578</v>
      </c>
      <c r="B22" s="385" t="s">
        <v>3579</v>
      </c>
      <c r="C22" s="386"/>
      <c r="D22" s="4"/>
      <c r="E22" s="4"/>
      <c r="F22" s="4"/>
      <c r="G22" s="4"/>
      <c r="H22" s="4"/>
      <c r="I22" s="4"/>
      <c r="J22" s="4"/>
      <c r="K22" s="4"/>
      <c r="L22" s="4"/>
      <c r="M22" s="4"/>
      <c r="N22" s="4"/>
      <c r="O22" s="4"/>
      <c r="P22" s="4"/>
    </row>
    <row r="23" spans="1:16" ht="30" hidden="1" customHeight="1" x14ac:dyDescent="0.2">
      <c r="A23" s="233" t="s">
        <v>3580</v>
      </c>
      <c r="B23" s="385" t="s">
        <v>3581</v>
      </c>
      <c r="C23" s="386"/>
      <c r="D23" s="4"/>
      <c r="E23" s="4"/>
      <c r="F23" s="4"/>
      <c r="G23" s="4"/>
      <c r="H23" s="4"/>
      <c r="I23" s="4"/>
      <c r="J23" s="4"/>
      <c r="K23" s="4"/>
      <c r="L23" s="4"/>
      <c r="M23" s="4"/>
      <c r="N23" s="4"/>
      <c r="O23" s="4"/>
      <c r="P23" s="4"/>
    </row>
    <row r="24" spans="1:16" ht="30" hidden="1" customHeight="1" x14ac:dyDescent="0.2">
      <c r="A24" s="233" t="s">
        <v>3582</v>
      </c>
      <c r="B24" s="385" t="s">
        <v>3583</v>
      </c>
      <c r="C24" s="386"/>
      <c r="D24" s="4"/>
      <c r="E24" s="4"/>
      <c r="F24" s="4"/>
      <c r="G24" s="4"/>
      <c r="H24" s="4"/>
      <c r="I24" s="4"/>
      <c r="J24" s="4"/>
      <c r="K24" s="4"/>
      <c r="L24" s="4"/>
      <c r="M24" s="4"/>
      <c r="N24" s="4"/>
      <c r="O24" s="4"/>
      <c r="P24" s="4"/>
    </row>
    <row r="25" spans="1:16" ht="30" hidden="1" customHeight="1" x14ac:dyDescent="0.2">
      <c r="A25" s="233" t="s">
        <v>3584</v>
      </c>
      <c r="B25" s="385" t="s">
        <v>3585</v>
      </c>
      <c r="C25" s="386"/>
      <c r="D25" s="4"/>
      <c r="E25" s="4"/>
      <c r="F25" s="4"/>
      <c r="G25" s="4"/>
      <c r="H25" s="4"/>
      <c r="I25" s="4"/>
      <c r="J25" s="4"/>
      <c r="K25" s="4"/>
      <c r="L25" s="4"/>
      <c r="M25" s="4"/>
      <c r="N25" s="4"/>
      <c r="O25" s="4"/>
      <c r="P25" s="4"/>
    </row>
    <row r="26" spans="1:16" ht="30" hidden="1" customHeight="1" x14ac:dyDescent="0.2">
      <c r="A26" s="233" t="s">
        <v>3586</v>
      </c>
      <c r="B26" s="385" t="s">
        <v>3587</v>
      </c>
      <c r="C26" s="386"/>
      <c r="D26" s="4"/>
      <c r="E26" s="4"/>
      <c r="F26" s="4"/>
      <c r="G26" s="4"/>
      <c r="H26" s="4"/>
      <c r="I26" s="4"/>
      <c r="J26" s="4"/>
      <c r="K26" s="4"/>
      <c r="L26" s="4"/>
      <c r="M26" s="4"/>
      <c r="N26" s="4"/>
      <c r="O26" s="4"/>
      <c r="P26" s="4"/>
    </row>
    <row r="27" spans="1:16" ht="70.5" hidden="1" customHeight="1" x14ac:dyDescent="0.2">
      <c r="A27" s="233" t="s">
        <v>3588</v>
      </c>
      <c r="B27" s="385" t="s">
        <v>3589</v>
      </c>
      <c r="C27" s="386"/>
      <c r="D27" s="4"/>
      <c r="E27" s="4"/>
      <c r="F27" s="4"/>
      <c r="G27" s="4"/>
      <c r="H27" s="4"/>
      <c r="I27" s="4"/>
      <c r="J27" s="4"/>
      <c r="K27" s="4"/>
      <c r="L27" s="4"/>
      <c r="M27" s="4"/>
      <c r="N27" s="4"/>
      <c r="O27" s="4"/>
      <c r="P27" s="4"/>
    </row>
    <row r="28" spans="1:16" ht="48" hidden="1" customHeight="1" x14ac:dyDescent="0.2">
      <c r="A28" s="233" t="s">
        <v>3590</v>
      </c>
      <c r="B28" s="385" t="s">
        <v>3591</v>
      </c>
      <c r="C28" s="386"/>
      <c r="D28" s="4"/>
      <c r="E28" s="4"/>
      <c r="F28" s="4"/>
      <c r="G28" s="4"/>
      <c r="H28" s="4"/>
      <c r="I28" s="4"/>
      <c r="J28" s="4"/>
      <c r="K28" s="4"/>
      <c r="L28" s="4"/>
      <c r="M28" s="4"/>
      <c r="N28" s="4"/>
      <c r="O28" s="4"/>
      <c r="P28" s="4"/>
    </row>
    <row r="29" spans="1:16" ht="100.5" hidden="1" customHeight="1" x14ac:dyDescent="0.2">
      <c r="A29" s="233" t="s">
        <v>3592</v>
      </c>
      <c r="B29" s="385" t="s">
        <v>3593</v>
      </c>
      <c r="C29" s="386"/>
      <c r="D29" s="4"/>
      <c r="E29" s="4"/>
      <c r="F29" s="4"/>
      <c r="G29" s="4"/>
      <c r="H29" s="4"/>
      <c r="I29" s="4"/>
      <c r="J29" s="4"/>
      <c r="K29" s="4"/>
      <c r="L29" s="4"/>
      <c r="M29" s="4"/>
      <c r="N29" s="4"/>
      <c r="O29" s="4"/>
      <c r="P29" s="4"/>
    </row>
    <row r="30" spans="1:16" ht="45" hidden="1" customHeight="1" x14ac:dyDescent="0.2">
      <c r="A30" s="233" t="s">
        <v>3594</v>
      </c>
      <c r="B30" s="385" t="s">
        <v>3595</v>
      </c>
      <c r="C30" s="386"/>
      <c r="D30" s="4"/>
      <c r="E30" s="4"/>
      <c r="F30" s="4"/>
      <c r="G30" s="4"/>
      <c r="H30" s="4"/>
      <c r="I30" s="4"/>
      <c r="J30" s="4"/>
      <c r="K30" s="4"/>
      <c r="L30" s="4"/>
      <c r="M30" s="4"/>
      <c r="N30" s="4"/>
      <c r="O30" s="4"/>
      <c r="P30" s="4"/>
    </row>
    <row r="31" spans="1:16" ht="45" hidden="1" customHeight="1" x14ac:dyDescent="0.2">
      <c r="A31" s="233" t="s">
        <v>3596</v>
      </c>
      <c r="B31" s="385" t="s">
        <v>3597</v>
      </c>
      <c r="C31" s="386"/>
      <c r="D31" s="4"/>
      <c r="E31" s="4"/>
      <c r="F31" s="4"/>
      <c r="G31" s="4"/>
      <c r="H31" s="4"/>
      <c r="I31" s="4"/>
      <c r="J31" s="4"/>
      <c r="K31" s="4"/>
      <c r="L31" s="4"/>
      <c r="M31" s="4"/>
      <c r="N31" s="4"/>
      <c r="O31" s="4"/>
      <c r="P31" s="4"/>
    </row>
    <row r="32" spans="1:16" ht="45" hidden="1" customHeight="1" x14ac:dyDescent="0.2">
      <c r="A32" s="233" t="s">
        <v>3598</v>
      </c>
      <c r="B32" s="385" t="s">
        <v>3599</v>
      </c>
      <c r="C32" s="386"/>
      <c r="D32" s="4"/>
      <c r="E32" s="4"/>
      <c r="F32" s="4"/>
      <c r="G32" s="4"/>
      <c r="H32" s="4"/>
      <c r="I32" s="4"/>
      <c r="J32" s="4"/>
      <c r="K32" s="4"/>
      <c r="L32" s="4"/>
      <c r="M32" s="4"/>
      <c r="N32" s="4"/>
      <c r="O32" s="4"/>
      <c r="P32" s="4"/>
    </row>
    <row r="33" spans="1:16" ht="72" hidden="1" customHeight="1" x14ac:dyDescent="0.2">
      <c r="A33" s="233" t="s">
        <v>3600</v>
      </c>
      <c r="B33" s="385" t="s">
        <v>3601</v>
      </c>
      <c r="C33" s="386"/>
      <c r="D33" s="4"/>
      <c r="E33" s="4"/>
      <c r="F33" s="4"/>
      <c r="G33" s="4"/>
      <c r="H33" s="4"/>
      <c r="I33" s="4"/>
      <c r="J33" s="4"/>
      <c r="K33" s="4"/>
      <c r="L33" s="4"/>
      <c r="M33" s="4"/>
      <c r="N33" s="4"/>
      <c r="O33" s="4"/>
      <c r="P33" s="4"/>
    </row>
    <row r="34" spans="1:16" ht="79.5" hidden="1" customHeight="1" x14ac:dyDescent="0.2">
      <c r="A34" s="233" t="s">
        <v>3602</v>
      </c>
      <c r="B34" s="385" t="s">
        <v>3603</v>
      </c>
      <c r="C34" s="386"/>
      <c r="D34" s="4"/>
      <c r="E34" s="4"/>
      <c r="F34" s="4"/>
      <c r="G34" s="4"/>
      <c r="H34" s="4"/>
      <c r="I34" s="4"/>
      <c r="J34" s="4"/>
      <c r="K34" s="4"/>
      <c r="L34" s="4"/>
      <c r="M34" s="4"/>
      <c r="N34" s="4"/>
      <c r="O34" s="4"/>
      <c r="P34" s="4"/>
    </row>
    <row r="35" spans="1:16" ht="70.5" hidden="1" customHeight="1" x14ac:dyDescent="0.2">
      <c r="A35" s="233" t="s">
        <v>3604</v>
      </c>
      <c r="B35" s="385" t="s">
        <v>3605</v>
      </c>
      <c r="C35" s="386"/>
      <c r="D35" s="4"/>
      <c r="E35" s="4"/>
      <c r="F35" s="4"/>
      <c r="G35" s="4"/>
      <c r="H35" s="4"/>
      <c r="I35" s="4"/>
      <c r="J35" s="4"/>
      <c r="K35" s="4"/>
      <c r="L35" s="4"/>
      <c r="M35" s="4"/>
      <c r="N35" s="4"/>
      <c r="O35" s="4"/>
      <c r="P35" s="4"/>
    </row>
    <row r="36" spans="1:16" ht="45.75" hidden="1" customHeight="1" x14ac:dyDescent="0.2">
      <c r="A36" s="233" t="s">
        <v>3606</v>
      </c>
      <c r="B36" s="385" t="s">
        <v>3607</v>
      </c>
      <c r="C36" s="386"/>
      <c r="D36" s="4"/>
      <c r="E36" s="4"/>
      <c r="F36" s="4"/>
      <c r="G36" s="4"/>
      <c r="H36" s="4"/>
      <c r="I36" s="4"/>
      <c r="J36" s="4"/>
      <c r="K36" s="4"/>
      <c r="L36" s="4"/>
      <c r="M36" s="4"/>
      <c r="N36" s="4"/>
      <c r="O36" s="4"/>
      <c r="P36" s="4"/>
    </row>
    <row r="37" spans="1:16" ht="54.75" hidden="1" customHeight="1" x14ac:dyDescent="0.2">
      <c r="A37" s="233" t="s">
        <v>3608</v>
      </c>
      <c r="B37" s="385" t="s">
        <v>3609</v>
      </c>
      <c r="C37" s="386"/>
      <c r="D37" s="4"/>
      <c r="E37" s="4"/>
      <c r="F37" s="4"/>
      <c r="G37" s="4"/>
      <c r="H37" s="4"/>
      <c r="I37" s="4"/>
      <c r="J37" s="4"/>
      <c r="K37" s="4"/>
      <c r="L37" s="4"/>
      <c r="M37" s="4"/>
      <c r="N37" s="4"/>
      <c r="O37" s="4"/>
      <c r="P37" s="4"/>
    </row>
    <row r="38" spans="1:16" ht="37.5" hidden="1" customHeight="1" x14ac:dyDescent="0.2">
      <c r="A38" s="233" t="s">
        <v>3610</v>
      </c>
      <c r="B38" s="385" t="s">
        <v>3611</v>
      </c>
      <c r="C38" s="386"/>
      <c r="D38" s="4"/>
      <c r="E38" s="4"/>
      <c r="F38" s="4"/>
      <c r="G38" s="4"/>
      <c r="H38" s="4"/>
      <c r="I38" s="4"/>
      <c r="J38" s="4"/>
      <c r="K38" s="4"/>
      <c r="L38" s="4"/>
      <c r="M38" s="4"/>
      <c r="N38" s="4"/>
      <c r="O38" s="4"/>
      <c r="P38" s="4"/>
    </row>
    <row r="39" spans="1:16" ht="61.5" hidden="1" customHeight="1" x14ac:dyDescent="0.2">
      <c r="A39" s="233" t="s">
        <v>3612</v>
      </c>
      <c r="B39" s="385" t="s">
        <v>3613</v>
      </c>
      <c r="C39" s="386"/>
      <c r="D39" s="4"/>
      <c r="E39" s="4"/>
      <c r="F39" s="4"/>
      <c r="G39" s="4"/>
      <c r="H39" s="4"/>
      <c r="I39" s="4"/>
      <c r="J39" s="4"/>
      <c r="K39" s="4"/>
      <c r="L39" s="4"/>
      <c r="M39" s="4"/>
      <c r="N39" s="4"/>
      <c r="O39" s="4"/>
      <c r="P39" s="4"/>
    </row>
    <row r="40" spans="1:16" ht="53.25" hidden="1" customHeight="1" x14ac:dyDescent="0.2">
      <c r="A40" s="233" t="s">
        <v>3614</v>
      </c>
      <c r="B40" s="385" t="s">
        <v>3615</v>
      </c>
      <c r="C40" s="386"/>
      <c r="D40" s="4"/>
      <c r="E40" s="4"/>
      <c r="F40" s="4"/>
      <c r="G40" s="4"/>
      <c r="H40" s="4"/>
      <c r="I40" s="4"/>
      <c r="J40" s="4"/>
      <c r="K40" s="4"/>
      <c r="L40" s="4"/>
      <c r="M40" s="4"/>
      <c r="N40" s="4"/>
      <c r="O40" s="4"/>
      <c r="P40" s="4"/>
    </row>
    <row r="41" spans="1:16" ht="73.5" hidden="1" customHeight="1" x14ac:dyDescent="0.2">
      <c r="A41" s="233" t="s">
        <v>3616</v>
      </c>
      <c r="B41" s="385" t="s">
        <v>3617</v>
      </c>
      <c r="C41" s="386"/>
      <c r="D41" s="4"/>
      <c r="E41" s="4"/>
      <c r="F41" s="4"/>
      <c r="G41" s="4"/>
      <c r="H41" s="4"/>
      <c r="I41" s="4"/>
      <c r="J41" s="4"/>
      <c r="K41" s="4"/>
      <c r="L41" s="4"/>
      <c r="M41" s="4"/>
      <c r="N41" s="4"/>
      <c r="O41" s="4"/>
      <c r="P41" s="4"/>
    </row>
    <row r="42" spans="1:16" ht="57.75" hidden="1" customHeight="1" x14ac:dyDescent="0.2">
      <c r="A42" s="233" t="s">
        <v>3618</v>
      </c>
      <c r="B42" s="385" t="s">
        <v>3619</v>
      </c>
      <c r="C42" s="386"/>
      <c r="D42" s="4"/>
      <c r="E42" s="4"/>
      <c r="F42" s="4"/>
      <c r="G42" s="4"/>
      <c r="H42" s="4"/>
      <c r="I42" s="4"/>
      <c r="J42" s="4"/>
      <c r="K42" s="4"/>
      <c r="L42" s="4"/>
      <c r="M42" s="4"/>
      <c r="N42" s="4"/>
      <c r="O42" s="4"/>
      <c r="P42" s="4"/>
    </row>
    <row r="43" spans="1:16" ht="84" hidden="1" customHeight="1" x14ac:dyDescent="0.2">
      <c r="A43" s="233" t="s">
        <v>3620</v>
      </c>
      <c r="B43" s="385" t="s">
        <v>3621</v>
      </c>
      <c r="C43" s="386"/>
      <c r="D43" s="4"/>
      <c r="E43" s="4"/>
      <c r="F43" s="4"/>
      <c r="G43" s="4"/>
      <c r="H43" s="4"/>
      <c r="I43" s="4"/>
      <c r="J43" s="4"/>
      <c r="K43" s="4"/>
      <c r="L43" s="4"/>
      <c r="M43" s="4"/>
      <c r="N43" s="4"/>
      <c r="O43" s="4"/>
      <c r="P43" s="4"/>
    </row>
    <row r="44" spans="1:16" ht="48" hidden="1" customHeight="1" x14ac:dyDescent="0.2">
      <c r="A44" s="233" t="s">
        <v>3622</v>
      </c>
      <c r="B44" s="385" t="s">
        <v>3623</v>
      </c>
      <c r="C44" s="386"/>
      <c r="D44" s="4"/>
      <c r="E44" s="4"/>
      <c r="F44" s="4"/>
      <c r="G44" s="4"/>
      <c r="H44" s="4"/>
      <c r="I44" s="4"/>
      <c r="J44" s="4"/>
      <c r="K44" s="4"/>
      <c r="L44" s="4"/>
      <c r="M44" s="4"/>
      <c r="N44" s="4"/>
      <c r="O44" s="4"/>
      <c r="P44" s="4"/>
    </row>
    <row r="45" spans="1:16" ht="57" hidden="1" customHeight="1" x14ac:dyDescent="0.2">
      <c r="A45" s="233" t="s">
        <v>3624</v>
      </c>
      <c r="B45" s="385" t="s">
        <v>3625</v>
      </c>
      <c r="C45" s="386"/>
      <c r="D45" s="4"/>
      <c r="E45" s="4"/>
      <c r="F45" s="4"/>
      <c r="G45" s="4"/>
      <c r="H45" s="4"/>
      <c r="I45" s="4"/>
      <c r="J45" s="4"/>
      <c r="K45" s="4"/>
      <c r="L45" s="4"/>
      <c r="M45" s="4"/>
      <c r="N45" s="4"/>
      <c r="O45" s="4"/>
      <c r="P45" s="4"/>
    </row>
    <row r="46" spans="1:16" ht="73.5" hidden="1" customHeight="1" x14ac:dyDescent="0.2">
      <c r="A46" s="233" t="s">
        <v>3626</v>
      </c>
      <c r="B46" s="396" t="s">
        <v>3627</v>
      </c>
      <c r="C46" s="386"/>
      <c r="D46" s="4"/>
      <c r="E46" s="4"/>
      <c r="F46" s="4"/>
      <c r="G46" s="4"/>
      <c r="H46" s="4"/>
      <c r="I46" s="4"/>
      <c r="J46" s="4"/>
      <c r="K46" s="4"/>
      <c r="L46" s="4"/>
      <c r="M46" s="4"/>
      <c r="N46" s="4"/>
      <c r="O46" s="4"/>
      <c r="P46" s="4"/>
    </row>
    <row r="47" spans="1:16" ht="66" hidden="1" customHeight="1" x14ac:dyDescent="0.2">
      <c r="A47" s="38" t="s">
        <v>3628</v>
      </c>
      <c r="B47" s="397" t="s">
        <v>3629</v>
      </c>
      <c r="C47" s="397"/>
      <c r="D47" s="4"/>
      <c r="E47" s="4"/>
      <c r="F47" s="4"/>
      <c r="G47" s="4"/>
      <c r="H47" s="4"/>
      <c r="I47" s="4"/>
      <c r="J47" s="4"/>
      <c r="K47" s="4"/>
      <c r="L47" s="4"/>
      <c r="M47" s="4"/>
      <c r="N47" s="4"/>
      <c r="O47" s="4"/>
      <c r="P47" s="4"/>
    </row>
    <row r="48" spans="1:16" ht="123.75" customHeight="1" x14ac:dyDescent="0.2">
      <c r="A48" s="201" t="s">
        <v>3630</v>
      </c>
      <c r="B48" s="395" t="s">
        <v>3631</v>
      </c>
      <c r="C48" s="394"/>
      <c r="D48" s="4"/>
      <c r="E48" s="4"/>
      <c r="F48" s="4"/>
      <c r="G48" s="4"/>
      <c r="H48" s="4"/>
      <c r="I48" s="4"/>
      <c r="J48" s="4"/>
      <c r="K48" s="4"/>
      <c r="L48" s="4"/>
      <c r="M48" s="4"/>
      <c r="N48" s="4"/>
      <c r="O48" s="4"/>
      <c r="P48" s="4"/>
    </row>
    <row r="49" spans="1:16" ht="34.5" customHeight="1" x14ac:dyDescent="0.2">
      <c r="A49" s="201" t="s">
        <v>3632</v>
      </c>
      <c r="B49" s="393" t="s">
        <v>3633</v>
      </c>
      <c r="C49" s="394"/>
      <c r="D49" s="4"/>
      <c r="E49" s="4"/>
      <c r="F49" s="4"/>
      <c r="G49" s="4"/>
      <c r="H49" s="4"/>
      <c r="I49" s="4"/>
      <c r="J49" s="4"/>
      <c r="K49" s="4"/>
      <c r="L49" s="4"/>
      <c r="M49" s="4"/>
      <c r="N49" s="4"/>
      <c r="O49" s="4"/>
      <c r="P49" s="4"/>
    </row>
    <row r="50" spans="1:16" ht="34.5" customHeight="1" x14ac:dyDescent="0.2">
      <c r="A50" s="201" t="s">
        <v>3634</v>
      </c>
      <c r="B50" s="393" t="s">
        <v>3635</v>
      </c>
      <c r="C50" s="394"/>
      <c r="D50" s="4"/>
      <c r="E50" s="4"/>
      <c r="F50" s="4"/>
      <c r="G50" s="4"/>
      <c r="H50" s="4"/>
      <c r="I50" s="4"/>
      <c r="J50" s="4"/>
      <c r="K50" s="4"/>
      <c r="L50" s="4"/>
      <c r="M50" s="4"/>
      <c r="N50" s="4"/>
      <c r="O50" s="4"/>
      <c r="P50" s="4"/>
    </row>
    <row r="51" spans="1:16" ht="31.5" customHeight="1" x14ac:dyDescent="0.2">
      <c r="A51" s="234" t="s">
        <v>3636</v>
      </c>
      <c r="B51" s="385" t="s">
        <v>3637</v>
      </c>
      <c r="C51" s="386"/>
      <c r="D51" s="4"/>
      <c r="E51" s="4"/>
      <c r="F51" s="4"/>
      <c r="G51" s="4"/>
      <c r="H51" s="4"/>
      <c r="I51" s="4"/>
      <c r="J51" s="4"/>
      <c r="K51" s="4"/>
      <c r="L51" s="4"/>
      <c r="M51" s="4"/>
      <c r="N51" s="4"/>
      <c r="O51" s="4"/>
      <c r="P51" s="4"/>
    </row>
    <row r="52" spans="1:16" ht="31.5" customHeight="1" x14ac:dyDescent="0.2">
      <c r="A52" s="234" t="s">
        <v>3638</v>
      </c>
      <c r="B52" s="385" t="s">
        <v>3639</v>
      </c>
      <c r="C52" s="386"/>
      <c r="D52" s="4"/>
      <c r="E52" s="4"/>
      <c r="F52" s="4"/>
      <c r="G52" s="4"/>
      <c r="H52" s="4"/>
      <c r="I52" s="4"/>
      <c r="J52" s="4"/>
      <c r="K52" s="4"/>
      <c r="L52" s="4"/>
      <c r="M52" s="4"/>
      <c r="N52" s="4"/>
      <c r="O52" s="4"/>
      <c r="P52" s="4"/>
    </row>
    <row r="53" spans="1:16" ht="31.5" customHeight="1" x14ac:dyDescent="0.2">
      <c r="A53" s="234" t="s">
        <v>3640</v>
      </c>
      <c r="B53" s="398" t="s">
        <v>3641</v>
      </c>
      <c r="C53" s="399"/>
      <c r="D53" s="4"/>
      <c r="E53" s="4"/>
      <c r="F53" s="4"/>
      <c r="G53" s="4"/>
      <c r="H53" s="4"/>
      <c r="I53" s="4"/>
      <c r="J53" s="4"/>
      <c r="K53" s="4"/>
      <c r="L53" s="4"/>
      <c r="M53" s="4"/>
      <c r="N53" s="4"/>
      <c r="O53" s="4"/>
      <c r="P53" s="4"/>
    </row>
    <row r="54" spans="1:16" ht="31.5" customHeight="1" x14ac:dyDescent="0.2">
      <c r="A54" s="234" t="s">
        <v>3642</v>
      </c>
      <c r="B54" s="398" t="s">
        <v>3643</v>
      </c>
      <c r="C54" s="399"/>
      <c r="D54" s="4"/>
      <c r="E54" s="4"/>
      <c r="F54" s="4"/>
      <c r="G54" s="4"/>
      <c r="H54" s="4"/>
      <c r="I54" s="4"/>
      <c r="J54" s="4"/>
      <c r="K54" s="4"/>
      <c r="L54" s="4"/>
      <c r="M54" s="4"/>
      <c r="N54" s="4"/>
      <c r="O54" s="4"/>
      <c r="P54" s="4"/>
    </row>
    <row r="55" spans="1:16" ht="54.6" customHeight="1" x14ac:dyDescent="0.2">
      <c r="A55" s="234" t="s">
        <v>3644</v>
      </c>
      <c r="B55" s="398" t="s">
        <v>3645</v>
      </c>
      <c r="C55" s="399"/>
      <c r="D55" s="4"/>
      <c r="E55" s="4"/>
      <c r="F55" s="4"/>
      <c r="G55" s="4"/>
      <c r="H55" s="4"/>
      <c r="I55" s="4"/>
      <c r="J55" s="4"/>
      <c r="K55" s="4"/>
      <c r="L55" s="4"/>
      <c r="M55" s="4"/>
      <c r="N55" s="4"/>
      <c r="O55" s="4"/>
      <c r="P55" s="4"/>
    </row>
    <row r="56" spans="1:16" ht="54.6" customHeight="1" x14ac:dyDescent="0.2">
      <c r="A56" s="234" t="s">
        <v>3646</v>
      </c>
      <c r="B56" s="398" t="s">
        <v>3647</v>
      </c>
      <c r="C56" s="399"/>
      <c r="D56" s="4"/>
      <c r="E56" s="4"/>
      <c r="F56" s="4"/>
      <c r="G56" s="4"/>
      <c r="H56" s="4"/>
      <c r="I56" s="4"/>
      <c r="J56" s="4"/>
      <c r="K56" s="4"/>
      <c r="L56" s="4"/>
      <c r="M56" s="4"/>
      <c r="N56" s="4"/>
      <c r="O56" s="4"/>
      <c r="P56" s="4"/>
    </row>
    <row r="57" spans="1:16" ht="54" customHeight="1" x14ac:dyDescent="0.2">
      <c r="A57" s="234" t="s">
        <v>3648</v>
      </c>
      <c r="B57" s="398" t="s">
        <v>3649</v>
      </c>
      <c r="C57" s="399"/>
      <c r="D57" s="4"/>
      <c r="E57" s="4"/>
      <c r="F57" s="4"/>
      <c r="G57" s="4"/>
      <c r="H57" s="4"/>
      <c r="I57" s="4"/>
      <c r="J57" s="4"/>
      <c r="K57" s="4"/>
      <c r="L57" s="4"/>
      <c r="M57" s="4"/>
      <c r="N57" s="4"/>
      <c r="O57" s="4"/>
      <c r="P57" s="4"/>
    </row>
    <row r="58" spans="1:16" ht="31.15" customHeight="1" x14ac:dyDescent="0.2">
      <c r="A58" s="293" t="s">
        <v>3650</v>
      </c>
      <c r="B58" s="391" t="s">
        <v>3651</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12702</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546804.90999999992</v>
      </c>
      <c r="I16" s="298">
        <f>'PR-RAS'!E6</f>
        <v>575404.65</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540656.98999999987</v>
      </c>
      <c r="I17" s="298">
        <f>'PR-RAS'!E152</f>
        <v>632874.03999999992</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5122.6300000000138</v>
      </c>
      <c r="I19" s="298">
        <f>'PR-RAS'!E650</f>
        <v>62503.589999999909</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23" zoomScaleNormal="100" workbookViewId="0">
      <selection activeCell="E306" sqref="E306"/>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546804.90999999992</v>
      </c>
      <c r="E6" s="59">
        <f>E7+E43+E49+E82+E106+E125+E134+E140</f>
        <v>575404.65</v>
      </c>
      <c r="F6" s="44">
        <f t="shared" ref="F6:F132" si="0">IF(D6&lt;&gt;0,IF(E6/D6&gt;=100,"&gt;&gt;100",E6/D6*100),"-")</f>
        <v>105.23033708676832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483957.41</v>
      </c>
      <c r="E49" s="59">
        <f>E50+E53+E58+E61+E64+E68+E71+E74+E77</f>
        <v>515218.75</v>
      </c>
      <c r="F49" s="44">
        <f t="shared" si="0"/>
        <v>106.45952295678252</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c r="F59" s="44" t="str">
        <f t="shared" si="0"/>
        <v>-</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483957.41</v>
      </c>
      <c r="E68" s="59">
        <f t="shared" si="11"/>
        <v>515218.75</v>
      </c>
      <c r="F68" s="44">
        <f t="shared" si="0"/>
        <v>106.45952295678252</v>
      </c>
    </row>
    <row r="69" spans="1:6" ht="12.75" customHeight="1" x14ac:dyDescent="0.2">
      <c r="A69" s="62" t="s">
        <v>189</v>
      </c>
      <c r="B69" s="63" t="s">
        <v>190</v>
      </c>
      <c r="C69" s="267" t="s">
        <v>189</v>
      </c>
      <c r="D69" s="193">
        <v>483957.41</v>
      </c>
      <c r="E69" s="193">
        <v>515218.75</v>
      </c>
      <c r="F69" s="44">
        <f t="shared" si="0"/>
        <v>106.45952295678252</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0</v>
      </c>
      <c r="E117" s="193"/>
      <c r="F117" s="44" t="str">
        <f t="shared" si="0"/>
        <v>-</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0</v>
      </c>
      <c r="E125" s="59">
        <f t="shared" si="22"/>
        <v>277.88</v>
      </c>
      <c r="F125" s="44" t="str">
        <f t="shared" si="0"/>
        <v>-</v>
      </c>
    </row>
    <row r="126" spans="1:6" ht="12.75" customHeight="1" x14ac:dyDescent="0.2">
      <c r="A126" s="62">
        <v>661</v>
      </c>
      <c r="B126" s="64" t="s">
        <v>303</v>
      </c>
      <c r="C126" s="267" t="s">
        <v>304</v>
      </c>
      <c r="D126" s="59">
        <f t="shared" ref="D126:E126" si="23">SUM(D127:D128)</f>
        <v>0</v>
      </c>
      <c r="E126" s="59">
        <f t="shared" si="23"/>
        <v>277.88</v>
      </c>
      <c r="F126" s="44" t="str">
        <f t="shared" si="0"/>
        <v>-</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0</v>
      </c>
      <c r="E128" s="193">
        <v>277.88</v>
      </c>
      <c r="F128" s="44" t="str">
        <f t="shared" si="0"/>
        <v>-</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62847.5</v>
      </c>
      <c r="E134" s="59">
        <f t="shared" si="25"/>
        <v>59908.02</v>
      </c>
      <c r="F134" s="44">
        <f t="shared" ref="F134:F229" si="26">IF(D134&lt;&gt;0,IF(E134/D134&gt;=100,"&gt;&gt;100",E134/D134*100),"-")</f>
        <v>95.322837026134692</v>
      </c>
    </row>
    <row r="135" spans="1:6" ht="24" x14ac:dyDescent="0.2">
      <c r="A135" s="62">
        <v>671</v>
      </c>
      <c r="B135" s="181" t="s">
        <v>321</v>
      </c>
      <c r="C135" s="267" t="s">
        <v>322</v>
      </c>
      <c r="D135" s="59">
        <f t="shared" ref="D135:E135" si="27">SUM(D136:D138)</f>
        <v>62847.5</v>
      </c>
      <c r="E135" s="59">
        <f t="shared" si="27"/>
        <v>59908.02</v>
      </c>
      <c r="F135" s="44">
        <f t="shared" si="26"/>
        <v>95.322837026134692</v>
      </c>
    </row>
    <row r="136" spans="1:6" ht="12.75" customHeight="1" x14ac:dyDescent="0.2">
      <c r="A136" s="62">
        <v>6711</v>
      </c>
      <c r="B136" s="64" t="s">
        <v>323</v>
      </c>
      <c r="C136" s="267" t="s">
        <v>324</v>
      </c>
      <c r="D136" s="193">
        <v>54722.5</v>
      </c>
      <c r="E136" s="193">
        <v>59908.02</v>
      </c>
      <c r="F136" s="44">
        <f t="shared" si="26"/>
        <v>109.47602905569008</v>
      </c>
    </row>
    <row r="137" spans="1:6" ht="24" x14ac:dyDescent="0.2">
      <c r="A137" s="62">
        <v>6712</v>
      </c>
      <c r="B137" s="181" t="s">
        <v>325</v>
      </c>
      <c r="C137" s="267" t="s">
        <v>326</v>
      </c>
      <c r="D137" s="193">
        <v>8125</v>
      </c>
      <c r="E137" s="193">
        <v>0</v>
      </c>
      <c r="F137" s="44">
        <f t="shared" si="26"/>
        <v>0</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540656.98999999987</v>
      </c>
      <c r="E152" s="59">
        <f>E153+E164+E202+E221+E230+E262+E273</f>
        <v>632874.03999999992</v>
      </c>
      <c r="F152" s="44">
        <f t="shared" si="26"/>
        <v>117.05647974698341</v>
      </c>
    </row>
    <row r="153" spans="1:6" ht="12.75" customHeight="1" x14ac:dyDescent="0.2">
      <c r="A153" s="62">
        <v>31</v>
      </c>
      <c r="B153" s="63" t="s">
        <v>356</v>
      </c>
      <c r="C153" s="267" t="s">
        <v>35</v>
      </c>
      <c r="D153" s="59">
        <f t="shared" ref="D153:E153" si="30">D154+D159+D160</f>
        <v>455688.95999999996</v>
      </c>
      <c r="E153" s="59">
        <f t="shared" si="30"/>
        <v>545496.14</v>
      </c>
      <c r="F153" s="44">
        <f t="shared" si="26"/>
        <v>119.70799994803474</v>
      </c>
    </row>
    <row r="154" spans="1:6" ht="12.75" customHeight="1" x14ac:dyDescent="0.2">
      <c r="A154" s="62">
        <v>311</v>
      </c>
      <c r="B154" s="63" t="s">
        <v>357</v>
      </c>
      <c r="C154" s="267" t="s">
        <v>358</v>
      </c>
      <c r="D154" s="59">
        <f t="shared" ref="D154:E154" si="31">SUM(D155:D158)</f>
        <v>379772.47</v>
      </c>
      <c r="E154" s="59">
        <f t="shared" si="31"/>
        <v>458622.08</v>
      </c>
      <c r="F154" s="44">
        <f t="shared" si="26"/>
        <v>120.76232908614995</v>
      </c>
    </row>
    <row r="155" spans="1:6" ht="12.75" customHeight="1" x14ac:dyDescent="0.2">
      <c r="A155" s="62">
        <v>3111</v>
      </c>
      <c r="B155" s="63" t="s">
        <v>359</v>
      </c>
      <c r="C155" s="267" t="s">
        <v>360</v>
      </c>
      <c r="D155" s="193">
        <v>379772.47</v>
      </c>
      <c r="E155" s="193">
        <v>458622.08</v>
      </c>
      <c r="F155" s="44">
        <f t="shared" si="26"/>
        <v>120.76232908614995</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0</v>
      </c>
      <c r="E157" s="193"/>
      <c r="F157" s="44" t="str">
        <f t="shared" si="26"/>
        <v>-</v>
      </c>
    </row>
    <row r="158" spans="1:6" ht="12.75" customHeight="1" x14ac:dyDescent="0.2">
      <c r="A158" s="62">
        <v>3114</v>
      </c>
      <c r="B158" s="64" t="s">
        <v>365</v>
      </c>
      <c r="C158" s="267" t="s">
        <v>366</v>
      </c>
      <c r="D158" s="193">
        <v>0</v>
      </c>
      <c r="E158" s="193"/>
      <c r="F158" s="44" t="str">
        <f t="shared" si="26"/>
        <v>-</v>
      </c>
    </row>
    <row r="159" spans="1:6" ht="12.75" customHeight="1" x14ac:dyDescent="0.2">
      <c r="A159" s="62">
        <v>312</v>
      </c>
      <c r="B159" s="64" t="s">
        <v>367</v>
      </c>
      <c r="C159" s="267" t="s">
        <v>368</v>
      </c>
      <c r="D159" s="193">
        <v>13253.95</v>
      </c>
      <c r="E159" s="193">
        <v>11201.44</v>
      </c>
      <c r="F159" s="44">
        <f t="shared" si="26"/>
        <v>84.513975079127363</v>
      </c>
    </row>
    <row r="160" spans="1:6" ht="12.75" customHeight="1" x14ac:dyDescent="0.2">
      <c r="A160" s="62">
        <v>313</v>
      </c>
      <c r="B160" s="64" t="s">
        <v>369</v>
      </c>
      <c r="C160" s="267" t="s">
        <v>370</v>
      </c>
      <c r="D160" s="59">
        <f t="shared" ref="D160:E160" si="32">SUM(D161:D163)</f>
        <v>62662.54</v>
      </c>
      <c r="E160" s="59">
        <f t="shared" si="32"/>
        <v>75672.62</v>
      </c>
      <c r="F160" s="44">
        <f t="shared" si="26"/>
        <v>120.76213316600315</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62662.54</v>
      </c>
      <c r="E162" s="193">
        <v>75672.62</v>
      </c>
      <c r="F162" s="44">
        <f t="shared" si="26"/>
        <v>120.76213316600315</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84669.71</v>
      </c>
      <c r="E164" s="59">
        <f>E165+E170+E178+E188+E189+E194</f>
        <v>87026.559999999998</v>
      </c>
      <c r="F164" s="44">
        <f t="shared" si="26"/>
        <v>102.78358104687024</v>
      </c>
    </row>
    <row r="165" spans="1:6" ht="12.75" customHeight="1" x14ac:dyDescent="0.2">
      <c r="A165" s="62">
        <v>321</v>
      </c>
      <c r="B165" s="63" t="s">
        <v>379</v>
      </c>
      <c r="C165" s="267" t="s">
        <v>380</v>
      </c>
      <c r="D165" s="59">
        <f t="shared" ref="D165:E165" si="33">SUM(D166:D169)</f>
        <v>19808.53</v>
      </c>
      <c r="E165" s="59">
        <f t="shared" si="33"/>
        <v>24939.75</v>
      </c>
      <c r="F165" s="44">
        <f t="shared" si="26"/>
        <v>125.90409283273418</v>
      </c>
    </row>
    <row r="166" spans="1:6" ht="12.75" customHeight="1" x14ac:dyDescent="0.2">
      <c r="A166" s="62">
        <v>3211</v>
      </c>
      <c r="B166" s="63" t="s">
        <v>381</v>
      </c>
      <c r="C166" s="267" t="s">
        <v>382</v>
      </c>
      <c r="D166" s="193">
        <v>1748.28</v>
      </c>
      <c r="E166" s="193">
        <v>1919.38</v>
      </c>
      <c r="F166" s="44">
        <f t="shared" si="26"/>
        <v>109.78676184592857</v>
      </c>
    </row>
    <row r="167" spans="1:6" ht="12.75" customHeight="1" x14ac:dyDescent="0.2">
      <c r="A167" s="62">
        <v>3212</v>
      </c>
      <c r="B167" s="63" t="s">
        <v>383</v>
      </c>
      <c r="C167" s="267" t="s">
        <v>384</v>
      </c>
      <c r="D167" s="193">
        <v>16999.66</v>
      </c>
      <c r="E167" s="193">
        <v>21640.12</v>
      </c>
      <c r="F167" s="44">
        <f t="shared" si="26"/>
        <v>127.29736947680131</v>
      </c>
    </row>
    <row r="168" spans="1:6" ht="12.75" customHeight="1" x14ac:dyDescent="0.2">
      <c r="A168" s="62">
        <v>3213</v>
      </c>
      <c r="B168" s="63" t="s">
        <v>385</v>
      </c>
      <c r="C168" s="267" t="s">
        <v>386</v>
      </c>
      <c r="D168" s="193">
        <v>1060.5899999999999</v>
      </c>
      <c r="E168" s="193">
        <v>1380.25</v>
      </c>
      <c r="F168" s="44">
        <f t="shared" si="26"/>
        <v>130.13982783167862</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30189.97</v>
      </c>
      <c r="E170" s="59">
        <f t="shared" si="34"/>
        <v>23163.210000000003</v>
      </c>
      <c r="F170" s="44">
        <f t="shared" si="26"/>
        <v>76.724852658018548</v>
      </c>
    </row>
    <row r="171" spans="1:6" ht="12.75" customHeight="1" x14ac:dyDescent="0.2">
      <c r="A171" s="62">
        <v>3221</v>
      </c>
      <c r="B171" s="63" t="s">
        <v>391</v>
      </c>
      <c r="C171" s="267" t="s">
        <v>392</v>
      </c>
      <c r="D171" s="193">
        <v>2910.87</v>
      </c>
      <c r="E171" s="193">
        <v>2678.79</v>
      </c>
      <c r="F171" s="44">
        <f t="shared" si="26"/>
        <v>92.02712591081017</v>
      </c>
    </row>
    <row r="172" spans="1:6" ht="12.75" customHeight="1" x14ac:dyDescent="0.2">
      <c r="A172" s="62">
        <v>3222</v>
      </c>
      <c r="B172" s="63" t="s">
        <v>393</v>
      </c>
      <c r="C172" s="267" t="s">
        <v>394</v>
      </c>
      <c r="D172" s="193">
        <v>13691.02</v>
      </c>
      <c r="E172" s="193">
        <v>11807.73</v>
      </c>
      <c r="F172" s="44">
        <f t="shared" si="26"/>
        <v>86.244341181299859</v>
      </c>
    </row>
    <row r="173" spans="1:6" ht="12.75" customHeight="1" x14ac:dyDescent="0.2">
      <c r="A173" s="62">
        <v>3223</v>
      </c>
      <c r="B173" s="64" t="s">
        <v>395</v>
      </c>
      <c r="C173" s="267" t="s">
        <v>396</v>
      </c>
      <c r="D173" s="193">
        <v>12412.95</v>
      </c>
      <c r="E173" s="193">
        <v>8057.97</v>
      </c>
      <c r="F173" s="44">
        <f t="shared" si="26"/>
        <v>64.915833867050139</v>
      </c>
    </row>
    <row r="174" spans="1:6" ht="12.75" customHeight="1" x14ac:dyDescent="0.2">
      <c r="A174" s="62">
        <v>3224</v>
      </c>
      <c r="B174" s="64" t="s">
        <v>397</v>
      </c>
      <c r="C174" s="267" t="s">
        <v>398</v>
      </c>
      <c r="D174" s="193">
        <v>1175.1300000000001</v>
      </c>
      <c r="E174" s="193">
        <v>618.72</v>
      </c>
      <c r="F174" s="44">
        <f t="shared" si="26"/>
        <v>52.651196037885171</v>
      </c>
    </row>
    <row r="175" spans="1:6" ht="12.75" customHeight="1" x14ac:dyDescent="0.2">
      <c r="A175" s="62">
        <v>3225</v>
      </c>
      <c r="B175" s="64" t="s">
        <v>399</v>
      </c>
      <c r="C175" s="267" t="s">
        <v>400</v>
      </c>
      <c r="D175" s="193">
        <v>0</v>
      </c>
      <c r="E175" s="193"/>
      <c r="F175" s="44" t="str">
        <f t="shared" si="26"/>
        <v>-</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0</v>
      </c>
      <c r="E177" s="193"/>
      <c r="F177" s="44" t="str">
        <f t="shared" si="26"/>
        <v>-</v>
      </c>
    </row>
    <row r="178" spans="1:6" ht="12.75" customHeight="1" x14ac:dyDescent="0.2">
      <c r="A178" s="62">
        <v>323</v>
      </c>
      <c r="B178" s="64" t="s">
        <v>405</v>
      </c>
      <c r="C178" s="267" t="s">
        <v>406</v>
      </c>
      <c r="D178" s="59">
        <f t="shared" ref="D178:E178" si="35">SUM(D179:D187)</f>
        <v>29056.66</v>
      </c>
      <c r="E178" s="59">
        <f t="shared" si="35"/>
        <v>33776.879999999997</v>
      </c>
      <c r="F178" s="44">
        <f t="shared" si="26"/>
        <v>116.24488155211232</v>
      </c>
    </row>
    <row r="179" spans="1:6" ht="12.75" customHeight="1" x14ac:dyDescent="0.2">
      <c r="A179" s="62">
        <v>3231</v>
      </c>
      <c r="B179" s="64" t="s">
        <v>407</v>
      </c>
      <c r="C179" s="267" t="s">
        <v>408</v>
      </c>
      <c r="D179" s="193">
        <v>22740.03</v>
      </c>
      <c r="E179" s="193">
        <v>24239.86</v>
      </c>
      <c r="F179" s="44">
        <f t="shared" si="26"/>
        <v>106.59554978599412</v>
      </c>
    </row>
    <row r="180" spans="1:6" ht="12.75" customHeight="1" x14ac:dyDescent="0.2">
      <c r="A180" s="62">
        <v>3232</v>
      </c>
      <c r="B180" s="64" t="s">
        <v>409</v>
      </c>
      <c r="C180" s="267" t="s">
        <v>410</v>
      </c>
      <c r="D180" s="193">
        <v>0</v>
      </c>
      <c r="E180" s="193"/>
      <c r="F180" s="44" t="str">
        <f t="shared" si="26"/>
        <v>-</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2398.34</v>
      </c>
      <c r="E182" s="193">
        <v>3379.6</v>
      </c>
      <c r="F182" s="44">
        <f t="shared" si="26"/>
        <v>140.9141322748234</v>
      </c>
    </row>
    <row r="183" spans="1:6" ht="12.75" customHeight="1" x14ac:dyDescent="0.2">
      <c r="A183" s="62">
        <v>3235</v>
      </c>
      <c r="B183" s="63" t="s">
        <v>415</v>
      </c>
      <c r="C183" s="267" t="s">
        <v>416</v>
      </c>
      <c r="D183" s="193">
        <v>0</v>
      </c>
      <c r="E183" s="193"/>
      <c r="F183" s="44" t="str">
        <f t="shared" si="26"/>
        <v>-</v>
      </c>
    </row>
    <row r="184" spans="1:6" ht="12.75" customHeight="1" x14ac:dyDescent="0.2">
      <c r="A184" s="62">
        <v>3236</v>
      </c>
      <c r="B184" s="63" t="s">
        <v>417</v>
      </c>
      <c r="C184" s="267" t="s">
        <v>418</v>
      </c>
      <c r="D184" s="193">
        <v>969.36</v>
      </c>
      <c r="E184" s="193">
        <v>1235.6600000000001</v>
      </c>
      <c r="F184" s="44">
        <f t="shared" si="26"/>
        <v>127.47173392753983</v>
      </c>
    </row>
    <row r="185" spans="1:6" ht="12.75" customHeight="1" x14ac:dyDescent="0.2">
      <c r="A185" s="62">
        <v>3237</v>
      </c>
      <c r="B185" s="63" t="s">
        <v>419</v>
      </c>
      <c r="C185" s="267" t="s">
        <v>420</v>
      </c>
      <c r="D185" s="193">
        <v>870.52</v>
      </c>
      <c r="E185" s="193">
        <v>1464.56</v>
      </c>
      <c r="F185" s="44">
        <f t="shared" si="26"/>
        <v>168.23967283922252</v>
      </c>
    </row>
    <row r="186" spans="1:6" ht="12.75" customHeight="1" x14ac:dyDescent="0.2">
      <c r="A186" s="62">
        <v>3238</v>
      </c>
      <c r="B186" s="63" t="s">
        <v>421</v>
      </c>
      <c r="C186" s="267" t="s">
        <v>422</v>
      </c>
      <c r="D186" s="193">
        <v>1438.9</v>
      </c>
      <c r="E186" s="193">
        <v>1625</v>
      </c>
      <c r="F186" s="44">
        <f t="shared" si="26"/>
        <v>112.93349086107443</v>
      </c>
    </row>
    <row r="187" spans="1:6" ht="12.75" customHeight="1" x14ac:dyDescent="0.2">
      <c r="A187" s="62">
        <v>3239</v>
      </c>
      <c r="B187" s="63" t="s">
        <v>423</v>
      </c>
      <c r="C187" s="267" t="s">
        <v>424</v>
      </c>
      <c r="D187" s="193">
        <v>639.51</v>
      </c>
      <c r="E187" s="193">
        <v>1832.2</v>
      </c>
      <c r="F187" s="44">
        <f t="shared" si="26"/>
        <v>286.50060202342422</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5614.55</v>
      </c>
      <c r="E194" s="59">
        <f t="shared" si="36"/>
        <v>5146.7199999999993</v>
      </c>
      <c r="F194" s="44">
        <f t="shared" si="26"/>
        <v>91.667542367598458</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1986.46</v>
      </c>
      <c r="E196" s="193">
        <v>2137.2399999999998</v>
      </c>
      <c r="F196" s="44">
        <f t="shared" si="26"/>
        <v>107.59038691944463</v>
      </c>
    </row>
    <row r="197" spans="1:6" ht="12.75" customHeight="1" x14ac:dyDescent="0.2">
      <c r="A197" s="62">
        <v>3293</v>
      </c>
      <c r="B197" s="63" t="s">
        <v>443</v>
      </c>
      <c r="C197" s="267" t="s">
        <v>444</v>
      </c>
      <c r="D197" s="193">
        <v>0</v>
      </c>
      <c r="E197" s="193"/>
      <c r="F197" s="44" t="str">
        <f t="shared" si="26"/>
        <v>-</v>
      </c>
    </row>
    <row r="198" spans="1:6" ht="12.75" customHeight="1" x14ac:dyDescent="0.2">
      <c r="A198" s="62">
        <v>3294</v>
      </c>
      <c r="B198" s="63" t="s">
        <v>445</v>
      </c>
      <c r="C198" s="267" t="s">
        <v>446</v>
      </c>
      <c r="D198" s="193">
        <v>25</v>
      </c>
      <c r="E198" s="193">
        <v>95</v>
      </c>
      <c r="F198" s="44">
        <f t="shared" si="26"/>
        <v>380</v>
      </c>
    </row>
    <row r="199" spans="1:6" ht="12.75" customHeight="1" x14ac:dyDescent="0.2">
      <c r="A199" s="62">
        <v>3295</v>
      </c>
      <c r="B199" s="63" t="s">
        <v>447</v>
      </c>
      <c r="C199" s="267" t="s">
        <v>448</v>
      </c>
      <c r="D199" s="193">
        <v>1484</v>
      </c>
      <c r="E199" s="193">
        <v>1914</v>
      </c>
      <c r="F199" s="44">
        <f t="shared" si="26"/>
        <v>128.97574123989219</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2119.09</v>
      </c>
      <c r="E201" s="193">
        <v>1000.48</v>
      </c>
      <c r="F201" s="44">
        <f t="shared" si="26"/>
        <v>47.212718666974972</v>
      </c>
    </row>
    <row r="202" spans="1:6" ht="12.75" customHeight="1" x14ac:dyDescent="0.2">
      <c r="A202" s="62">
        <v>34</v>
      </c>
      <c r="B202" s="182" t="s">
        <v>453</v>
      </c>
      <c r="C202" s="267" t="s">
        <v>454</v>
      </c>
      <c r="D202" s="59">
        <f t="shared" ref="D202:E202" si="37">D203+D208+D216</f>
        <v>95.82</v>
      </c>
      <c r="E202" s="59">
        <f t="shared" si="37"/>
        <v>144.34</v>
      </c>
      <c r="F202" s="44">
        <f t="shared" si="26"/>
        <v>150.6366103109998</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95.82</v>
      </c>
      <c r="E216" s="59">
        <f t="shared" si="40"/>
        <v>144.34</v>
      </c>
      <c r="F216" s="44">
        <f t="shared" si="26"/>
        <v>150.6366103109998</v>
      </c>
    </row>
    <row r="217" spans="1:6" ht="12.75" customHeight="1" x14ac:dyDescent="0.2">
      <c r="A217" s="62">
        <v>3431</v>
      </c>
      <c r="B217" s="181" t="s">
        <v>483</v>
      </c>
      <c r="C217" s="267" t="s">
        <v>484</v>
      </c>
      <c r="D217" s="193">
        <v>95.82</v>
      </c>
      <c r="E217" s="193">
        <v>144.34</v>
      </c>
      <c r="F217" s="44">
        <f t="shared" si="26"/>
        <v>150.6366103109998</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0</v>
      </c>
      <c r="E271" s="193"/>
      <c r="F271" s="44" t="str">
        <f t="shared" si="59"/>
        <v>-</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202.5</v>
      </c>
      <c r="E273" s="59">
        <f t="shared" si="60"/>
        <v>207</v>
      </c>
      <c r="F273" s="44">
        <f t="shared" ref="F273:F277" si="61">IF(D273&lt;&gt;0,IF(E273/D273&gt;=100,"&gt;&gt;100",E273/D273*100),"-")</f>
        <v>102.22222222222221</v>
      </c>
    </row>
    <row r="274" spans="1:6" ht="12.75" customHeight="1" x14ac:dyDescent="0.2">
      <c r="A274" s="62">
        <v>381</v>
      </c>
      <c r="B274" s="63" t="s">
        <v>588</v>
      </c>
      <c r="C274" s="267" t="s">
        <v>589</v>
      </c>
      <c r="D274" s="59">
        <f t="shared" ref="D274:E274" si="62">SUM(D275:D277)</f>
        <v>202.5</v>
      </c>
      <c r="E274" s="59">
        <f t="shared" si="62"/>
        <v>207</v>
      </c>
      <c r="F274" s="44">
        <f t="shared" si="61"/>
        <v>102.22222222222221</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202.5</v>
      </c>
      <c r="E276" s="193">
        <v>207</v>
      </c>
      <c r="F276" s="44">
        <f t="shared" si="61"/>
        <v>102.22222222222221</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540656.98999999987</v>
      </c>
      <c r="E299" s="59">
        <f>E152-E297+E298</f>
        <v>632874.03999999992</v>
      </c>
      <c r="F299" s="44">
        <f t="shared" si="68"/>
        <v>117.05647974698341</v>
      </c>
    </row>
    <row r="300" spans="1:6" ht="12.75" customHeight="1" x14ac:dyDescent="0.2">
      <c r="A300" s="62" t="s">
        <v>629</v>
      </c>
      <c r="B300" s="63" t="s">
        <v>640</v>
      </c>
      <c r="C300" s="267" t="s">
        <v>641</v>
      </c>
      <c r="D300" s="59">
        <f>IF(D6&gt;=D299,D6-D299,0)</f>
        <v>6147.9200000000419</v>
      </c>
      <c r="E300" s="59">
        <f>IF(E6&gt;=E299,E6-E299,0)</f>
        <v>0</v>
      </c>
      <c r="F300" s="44">
        <f t="shared" si="68"/>
        <v>0</v>
      </c>
    </row>
    <row r="301" spans="1:6" ht="12.75" customHeight="1" x14ac:dyDescent="0.2">
      <c r="A301" s="62" t="s">
        <v>629</v>
      </c>
      <c r="B301" s="63" t="s">
        <v>642</v>
      </c>
      <c r="C301" s="267" t="s">
        <v>643</v>
      </c>
      <c r="D301" s="59">
        <f>IF(D299&gt;=D6,D299-D6,0)</f>
        <v>0</v>
      </c>
      <c r="E301" s="59">
        <f>IF(E299&gt;=E6,E299-E6,0)</f>
        <v>57469.389999999898</v>
      </c>
      <c r="F301" s="44" t="str">
        <f t="shared" si="68"/>
        <v>-</v>
      </c>
    </row>
    <row r="302" spans="1:6" ht="12.75" customHeight="1" x14ac:dyDescent="0.2">
      <c r="A302" s="62">
        <v>92211</v>
      </c>
      <c r="B302" s="63" t="s">
        <v>644</v>
      </c>
      <c r="C302" s="267" t="s">
        <v>645</v>
      </c>
      <c r="D302" s="193">
        <v>7025.26</v>
      </c>
      <c r="E302" s="193">
        <v>2171.44</v>
      </c>
      <c r="F302" s="44">
        <f t="shared" si="68"/>
        <v>30.90903397169642</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58462.78</v>
      </c>
      <c r="F304" s="44" t="str">
        <f t="shared" si="68"/>
        <v>-</v>
      </c>
    </row>
    <row r="305" spans="1:6" ht="12" x14ac:dyDescent="0.2">
      <c r="A305" s="62">
        <v>9661</v>
      </c>
      <c r="B305" s="228" t="s">
        <v>650</v>
      </c>
      <c r="C305" s="267" t="s">
        <v>651</v>
      </c>
      <c r="D305" s="193">
        <v>0</v>
      </c>
      <c r="E305" s="193">
        <v>74.34</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18295.810000000001</v>
      </c>
      <c r="E360" s="59">
        <f t="shared" si="86"/>
        <v>7205.64</v>
      </c>
      <c r="F360" s="44">
        <f t="shared" si="72"/>
        <v>39.384099419484571</v>
      </c>
    </row>
    <row r="361" spans="1:6" ht="12.75" customHeight="1" x14ac:dyDescent="0.2">
      <c r="A361" s="62">
        <v>41</v>
      </c>
      <c r="B361" s="63" t="s">
        <v>761</v>
      </c>
      <c r="C361" s="267" t="s">
        <v>762</v>
      </c>
      <c r="D361" s="59">
        <f t="shared" ref="D361:E361" si="87">D362+D366</f>
        <v>5377.5</v>
      </c>
      <c r="E361" s="59">
        <f t="shared" si="87"/>
        <v>0</v>
      </c>
      <c r="F361" s="44">
        <f t="shared" si="72"/>
        <v>0</v>
      </c>
    </row>
    <row r="362" spans="1:6" ht="12.75" customHeight="1" x14ac:dyDescent="0.2">
      <c r="A362" s="62">
        <v>411</v>
      </c>
      <c r="B362" s="63" t="s">
        <v>763</v>
      </c>
      <c r="C362" s="267" t="s">
        <v>764</v>
      </c>
      <c r="D362" s="59">
        <f t="shared" ref="D362:E362" si="88">SUM(D363:D365)</f>
        <v>5377.5</v>
      </c>
      <c r="E362" s="59">
        <f t="shared" si="88"/>
        <v>0</v>
      </c>
      <c r="F362" s="44">
        <f t="shared" si="72"/>
        <v>0</v>
      </c>
    </row>
    <row r="363" spans="1:6" ht="12.75" customHeight="1" x14ac:dyDescent="0.2">
      <c r="A363" s="62">
        <v>4111</v>
      </c>
      <c r="B363" s="63" t="s">
        <v>661</v>
      </c>
      <c r="C363" s="267" t="s">
        <v>765</v>
      </c>
      <c r="D363" s="193">
        <v>5377.5</v>
      </c>
      <c r="E363" s="193"/>
      <c r="F363" s="44">
        <f t="shared" si="72"/>
        <v>0</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12918.310000000001</v>
      </c>
      <c r="E373" s="59">
        <f t="shared" si="90"/>
        <v>7205.64</v>
      </c>
      <c r="F373" s="44">
        <f t="shared" si="72"/>
        <v>55.778503534905099</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4793.3100000000004</v>
      </c>
      <c r="E393" s="59">
        <f t="shared" si="94"/>
        <v>7205.64</v>
      </c>
      <c r="F393" s="44">
        <f t="shared" si="72"/>
        <v>150.32701828173018</v>
      </c>
    </row>
    <row r="394" spans="1:6" ht="12.75" customHeight="1" x14ac:dyDescent="0.2">
      <c r="A394" s="62">
        <v>4241</v>
      </c>
      <c r="B394" s="63" t="s">
        <v>804</v>
      </c>
      <c r="C394" s="267" t="s">
        <v>805</v>
      </c>
      <c r="D394" s="193">
        <v>4793.3100000000004</v>
      </c>
      <c r="E394" s="193">
        <v>7205.64</v>
      </c>
      <c r="F394" s="44">
        <f t="shared" si="72"/>
        <v>150.32701828173018</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8125</v>
      </c>
      <c r="E401" s="59">
        <f t="shared" si="96"/>
        <v>0</v>
      </c>
      <c r="F401" s="44">
        <f t="shared" si="72"/>
        <v>0</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8125</v>
      </c>
      <c r="E405" s="193"/>
      <c r="F405" s="44">
        <f t="shared" si="72"/>
        <v>0</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18295.810000000001</v>
      </c>
      <c r="E418" s="59">
        <f t="shared" si="102"/>
        <v>7205.64</v>
      </c>
      <c r="F418" s="44">
        <f t="shared" si="72"/>
        <v>39.384099419484571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546804.90999999992</v>
      </c>
      <c r="E422" s="59">
        <f>E6+E308</f>
        <v>575404.65</v>
      </c>
      <c r="F422" s="44">
        <f t="shared" si="72"/>
        <v>105.23033708676832</v>
      </c>
    </row>
    <row r="423" spans="1:6" ht="12.75" customHeight="1" x14ac:dyDescent="0.2">
      <c r="A423" s="62" t="s">
        <v>629</v>
      </c>
      <c r="B423" s="63" t="s">
        <v>852</v>
      </c>
      <c r="C423" s="267" t="s">
        <v>853</v>
      </c>
      <c r="D423" s="59">
        <f t="shared" ref="D423:E423" si="103">D299+D360</f>
        <v>558952.79999999993</v>
      </c>
      <c r="E423" s="59">
        <f t="shared" si="103"/>
        <v>640079.67999999993</v>
      </c>
      <c r="F423" s="44">
        <f t="shared" si="72"/>
        <v>114.51408419458673</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12147.890000000014</v>
      </c>
      <c r="E425" s="59">
        <f t="shared" si="105"/>
        <v>64675.029999999912</v>
      </c>
      <c r="F425" s="44">
        <f t="shared" si="72"/>
        <v>532.39723112408694</v>
      </c>
    </row>
    <row r="426" spans="1:6" ht="12.75" customHeight="1" x14ac:dyDescent="0.2">
      <c r="A426" s="271" t="s">
        <v>858</v>
      </c>
      <c r="B426" s="182" t="s">
        <v>859</v>
      </c>
      <c r="C426" s="272" t="s">
        <v>860</v>
      </c>
      <c r="D426" s="59">
        <f t="shared" ref="D426:E426" si="106">IF(D302-D303+D419-D420&gt;=0,D302-D303+D419-D420,0)</f>
        <v>7025.26</v>
      </c>
      <c r="E426" s="59">
        <f t="shared" si="106"/>
        <v>2171.44</v>
      </c>
      <c r="F426" s="44">
        <f t="shared" si="72"/>
        <v>30.90903397169642</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0</v>
      </c>
      <c r="E428" s="80">
        <f t="shared" si="108"/>
        <v>58462.78</v>
      </c>
      <c r="F428" s="60" t="str">
        <f t="shared" si="72"/>
        <v>-</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546804.90999999992</v>
      </c>
      <c r="E643" s="59">
        <f>E422+E430</f>
        <v>575404.65</v>
      </c>
      <c r="F643" s="44">
        <f t="shared" si="109"/>
        <v>105.23033708676832</v>
      </c>
    </row>
    <row r="644" spans="1:6" ht="12.75" customHeight="1" x14ac:dyDescent="0.2">
      <c r="A644" s="62" t="s">
        <v>629</v>
      </c>
      <c r="B644" s="63" t="s">
        <v>1285</v>
      </c>
      <c r="C644" s="267" t="s">
        <v>1286</v>
      </c>
      <c r="D644" s="59">
        <f>D423+D535</f>
        <v>558952.79999999993</v>
      </c>
      <c r="E644" s="59">
        <f>E423+E535</f>
        <v>640079.67999999993</v>
      </c>
      <c r="F644" s="44">
        <f t="shared" si="109"/>
        <v>114.51408419458673</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12147.890000000014</v>
      </c>
      <c r="E646" s="59">
        <f t="shared" si="164"/>
        <v>64675.029999999912</v>
      </c>
      <c r="F646" s="44">
        <f t="shared" si="109"/>
        <v>532.39723112408694</v>
      </c>
    </row>
    <row r="647" spans="1:6" ht="24" x14ac:dyDescent="0.2">
      <c r="A647" s="271" t="s">
        <v>1291</v>
      </c>
      <c r="B647" s="63" t="s">
        <v>1292</v>
      </c>
      <c r="C647" s="272" t="s">
        <v>1291</v>
      </c>
      <c r="D647" s="59">
        <f>IF(D426-D427+D641-D642&gt;=0,D426-D427+D641-D642,0)</f>
        <v>7025.26</v>
      </c>
      <c r="E647" s="59">
        <f>IF(E426-E427+E641-E642&gt;=0,E426-E427+E641-E642,0)</f>
        <v>2171.44</v>
      </c>
      <c r="F647" s="44">
        <f t="shared" si="109"/>
        <v>30.90903397169642</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0</v>
      </c>
      <c r="E649" s="59">
        <f t="shared" si="165"/>
        <v>0</v>
      </c>
      <c r="F649" s="44" t="str">
        <f t="shared" si="109"/>
        <v>-</v>
      </c>
    </row>
    <row r="650" spans="1:6" ht="24" x14ac:dyDescent="0.2">
      <c r="A650" s="62" t="s">
        <v>629</v>
      </c>
      <c r="B650" s="63" t="s">
        <v>1297</v>
      </c>
      <c r="C650" s="267" t="s">
        <v>1298</v>
      </c>
      <c r="D650" s="59">
        <f t="shared" ref="D650:E650" si="166">IF(D646+D648-D645-D647&gt;=0,D646+D648-D645-D647,0)</f>
        <v>5122.6300000000138</v>
      </c>
      <c r="E650" s="59">
        <f t="shared" si="166"/>
        <v>62503.589999999909</v>
      </c>
      <c r="F650" s="44">
        <f t="shared" si="109"/>
        <v>1220.1464872536126</v>
      </c>
    </row>
    <row r="651" spans="1:6" ht="24" x14ac:dyDescent="0.2">
      <c r="A651" s="269" t="s">
        <v>1299</v>
      </c>
      <c r="B651" s="183" t="s">
        <v>1300</v>
      </c>
      <c r="C651" s="270" t="s">
        <v>1299</v>
      </c>
      <c r="D651" s="195">
        <v>53605.24</v>
      </c>
      <c r="E651" s="195">
        <v>0</v>
      </c>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716.01</v>
      </c>
      <c r="E654" s="193">
        <v>0</v>
      </c>
      <c r="F654" s="44">
        <f t="shared" si="167"/>
        <v>0</v>
      </c>
    </row>
    <row r="655" spans="1:6" ht="12.75" customHeight="1" x14ac:dyDescent="0.2">
      <c r="A655" s="62" t="s">
        <v>1306</v>
      </c>
      <c r="B655" s="63" t="s">
        <v>1307</v>
      </c>
      <c r="C655" s="267" t="s">
        <v>1306</v>
      </c>
      <c r="D655" s="193">
        <v>716.01</v>
      </c>
      <c r="E655" s="193">
        <v>0</v>
      </c>
      <c r="F655" s="44">
        <f t="shared" si="167"/>
        <v>0</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25</v>
      </c>
      <c r="E658" s="273">
        <v>25</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22</v>
      </c>
      <c r="E660" s="273">
        <v>22</v>
      </c>
      <c r="F660" s="44">
        <f t="shared" si="167"/>
        <v>100</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0</v>
      </c>
      <c r="E672" s="193"/>
      <c r="F672" s="44" t="str">
        <f t="shared" si="167"/>
        <v>-</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483457.41</v>
      </c>
      <c r="E683" s="191">
        <v>515218.75</v>
      </c>
      <c r="F683" s="70">
        <f t="shared" si="167"/>
        <v>106.5696252333789</v>
      </c>
    </row>
    <row r="684" spans="1:6" ht="24" x14ac:dyDescent="0.2">
      <c r="A684" s="69">
        <v>63613</v>
      </c>
      <c r="B684" s="181" t="s">
        <v>1365</v>
      </c>
      <c r="C684" s="301" t="s">
        <v>1366</v>
      </c>
      <c r="D684" s="191">
        <v>500</v>
      </c>
      <c r="E684" s="191">
        <v>0</v>
      </c>
      <c r="F684" s="70">
        <f t="shared" si="167"/>
        <v>0</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0</v>
      </c>
      <c r="E724" s="191"/>
      <c r="F724" s="70" t="str">
        <f t="shared" si="167"/>
        <v>-</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0</v>
      </c>
      <c r="E733" s="191"/>
      <c r="F733" s="70" t="str">
        <f t="shared" si="167"/>
        <v>-</v>
      </c>
    </row>
    <row r="734" spans="1:6" ht="12.75" customHeight="1" x14ac:dyDescent="0.2">
      <c r="A734" s="69">
        <v>32121</v>
      </c>
      <c r="B734" s="64" t="s">
        <v>1445</v>
      </c>
      <c r="C734" s="301" t="s">
        <v>1446</v>
      </c>
      <c r="D734" s="191">
        <v>16999.66</v>
      </c>
      <c r="E734" s="191">
        <v>21640.12</v>
      </c>
      <c r="F734" s="70">
        <f t="shared" si="167"/>
        <v>127.29736947680131</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0</v>
      </c>
      <c r="E736" s="193">
        <v>1120</v>
      </c>
      <c r="F736" s="44" t="str">
        <f t="shared" si="167"/>
        <v>-</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0</v>
      </c>
      <c r="E855" s="193"/>
      <c r="F855" s="44" t="str">
        <f t="shared" si="169"/>
        <v>-</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3040</v>
      </c>
      <c r="C1" s="288" t="s">
        <v>34</v>
      </c>
      <c r="D1" s="290" t="s">
        <v>2146</v>
      </c>
      <c r="E1" s="289" t="s">
        <v>57</v>
      </c>
      <c r="F1" s="291" t="s">
        <v>3041</v>
      </c>
    </row>
    <row r="2" spans="1:24" ht="50.1" customHeight="1" x14ac:dyDescent="0.2">
      <c r="A2" s="376" t="s">
        <v>3042</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3044</v>
      </c>
      <c r="C5" s="137" t="s">
        <v>3045</v>
      </c>
      <c r="D5" s="197"/>
      <c r="E5" s="30"/>
      <c r="F5" s="30"/>
      <c r="G5" s="30"/>
      <c r="H5" s="30"/>
      <c r="I5" s="30"/>
      <c r="J5" s="30"/>
      <c r="K5" s="30"/>
      <c r="L5" s="30"/>
      <c r="M5" s="30"/>
      <c r="N5" s="30"/>
      <c r="O5" s="30"/>
      <c r="P5" s="30"/>
      <c r="Q5" s="30"/>
      <c r="R5" s="30"/>
      <c r="S5" s="30"/>
      <c r="T5" s="30"/>
      <c r="U5" s="30"/>
    </row>
    <row r="6" spans="1:24" ht="24" x14ac:dyDescent="0.2">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abSelected="1" topLeftCell="A2"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3042</v>
      </c>
      <c r="B1" s="375"/>
      <c r="C1" s="375"/>
      <c r="D1" s="375"/>
      <c r="E1" s="50" t="s">
        <v>3189</v>
      </c>
      <c r="F1" s="50"/>
      <c r="G1" s="50"/>
      <c r="H1" s="50"/>
      <c r="I1" s="50"/>
      <c r="J1" s="50"/>
      <c r="K1" s="50"/>
      <c r="L1" s="50"/>
      <c r="M1" s="50"/>
      <c r="N1" s="50"/>
      <c r="O1" s="50"/>
      <c r="P1" s="50"/>
    </row>
    <row r="2" spans="1:17" ht="37.5" customHeight="1" x14ac:dyDescent="0.2">
      <c r="A2" s="380" t="s">
        <v>3190</v>
      </c>
      <c r="B2" s="375"/>
      <c r="C2" s="375"/>
      <c r="D2" s="375"/>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
      <c r="A3" s="96" t="s">
        <v>3199</v>
      </c>
      <c r="B3" s="97" t="s">
        <v>3200</v>
      </c>
      <c r="C3" s="98" t="s">
        <v>3201</v>
      </c>
      <c r="D3" s="94"/>
      <c r="E3" s="95">
        <f>E4+E14+E23+E298+E341+E344+E346</f>
        <v>0</v>
      </c>
      <c r="F3" s="95">
        <f>F4+F14+F23+F298+F341+F344+F346</f>
        <v>7</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12702</v>
      </c>
      <c r="P3" s="50"/>
    </row>
    <row r="4" spans="1:17" ht="19.5" customHeight="1" x14ac:dyDescent="0.2">
      <c r="A4" s="381" t="s">
        <v>3202</v>
      </c>
      <c r="B4" s="382"/>
      <c r="C4" s="383"/>
      <c r="D4" s="94"/>
      <c r="E4" s="50">
        <f>SUM(E5:E13)</f>
        <v>0</v>
      </c>
      <c r="F4" s="50">
        <f>SUM(F5:F13)</f>
        <v>0</v>
      </c>
      <c r="G4" s="50"/>
      <c r="H4" s="50"/>
      <c r="I4" s="103" t="s">
        <v>3203</v>
      </c>
      <c r="J4" s="103" t="s">
        <v>3204</v>
      </c>
      <c r="K4" s="103" t="s">
        <v>3205</v>
      </c>
      <c r="L4" s="50"/>
      <c r="M4" s="50"/>
      <c r="N4" s="50"/>
      <c r="O4" s="50"/>
      <c r="P4" s="50"/>
    </row>
    <row r="5" spans="1:17" ht="63.75" customHeight="1" x14ac:dyDescent="0.2">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3223</v>
      </c>
      <c r="B23" s="378"/>
      <c r="C23" s="379"/>
      <c r="D23" s="94"/>
      <c r="E23" s="50">
        <f>SUM(E24:E297)</f>
        <v>0</v>
      </c>
      <c r="F23" s="50">
        <f>SUM(F24:F297)</f>
        <v>7</v>
      </c>
      <c r="G23" s="50"/>
      <c r="H23" s="50"/>
      <c r="I23" s="50"/>
      <c r="J23" s="50"/>
      <c r="K23" s="50"/>
      <c r="L23" s="50"/>
      <c r="M23" s="50"/>
      <c r="N23" s="50"/>
      <c r="O23" s="50"/>
      <c r="P23" s="50"/>
    </row>
    <row r="24" spans="1:16" ht="22.5" x14ac:dyDescent="0.2">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3442</v>
      </c>
      <c r="D242" s="94"/>
      <c r="E242" s="50">
        <f t="shared" si="17"/>
        <v>0</v>
      </c>
      <c r="F242" s="50">
        <f t="shared" si="18"/>
        <v>1</v>
      </c>
      <c r="G242" s="50"/>
      <c r="H242" s="50"/>
      <c r="I242" s="50"/>
      <c r="J242" s="50"/>
      <c r="K242" s="50"/>
      <c r="L242" s="50">
        <f>IF(AND('PR-RAS'!D196&gt;0,'PR-RAS'!D742=0),1,0)</f>
        <v>1</v>
      </c>
      <c r="M242" s="50">
        <f>IF(AND('PR-RAS'!E196&gt;0,'PR-RAS'!E742=0),1,0)</f>
        <v>1</v>
      </c>
      <c r="N242" s="50"/>
      <c r="O242" s="50"/>
      <c r="P242" s="50"/>
    </row>
    <row r="243" spans="1:16" ht="30" customHeight="1" x14ac:dyDescent="0.2">
      <c r="A243" s="104">
        <v>275</v>
      </c>
      <c r="B243" s="105" t="str">
        <f t="shared" si="16"/>
        <v>Provjera</v>
      </c>
      <c r="C243" s="90" t="s">
        <v>3443</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3541</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3542</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2025-10-08T10:07:53Z</dcterms:modified>
</cp:coreProperties>
</file>