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čunovodstvo\Desktop\računovodstvo\2024\FINANCIJSKI IZVJEŠTAJI\30.09.2024\"/>
    </mc:Choice>
  </mc:AlternateContent>
  <xr:revisionPtr revIDLastSave="0" documentId="13_ncr:1_{B75DA1CF-D4B7-48BC-86F0-E55B19EA577C}"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E306" i="9" s="1"/>
  <c r="B306" i="9" s="1"/>
  <c r="F306" i="9"/>
  <c r="H305" i="9"/>
  <c r="E305" i="9" s="1"/>
  <c r="B305" i="9" s="1"/>
  <c r="G305" i="9"/>
  <c r="F305" i="9"/>
  <c r="H304" i="9"/>
  <c r="G304" i="9"/>
  <c r="E304" i="9" s="1"/>
  <c r="B304" i="9" s="1"/>
  <c r="F304" i="9"/>
  <c r="H303" i="9"/>
  <c r="G303" i="9"/>
  <c r="E303" i="9" s="1"/>
  <c r="B303" i="9" s="1"/>
  <c r="F303" i="9"/>
  <c r="H302" i="9"/>
  <c r="E302" i="9" s="1"/>
  <c r="B302" i="9" s="1"/>
  <c r="G302" i="9"/>
  <c r="F302" i="9"/>
  <c r="H301" i="9"/>
  <c r="G301" i="9"/>
  <c r="F301" i="9"/>
  <c r="E301" i="9"/>
  <c r="B301" i="9" s="1"/>
  <c r="H300" i="9"/>
  <c r="G300" i="9"/>
  <c r="E300" i="9" s="1"/>
  <c r="B300" i="9" s="1"/>
  <c r="F300" i="9"/>
  <c r="H299" i="9"/>
  <c r="G299" i="9"/>
  <c r="E299" i="9" s="1"/>
  <c r="B299" i="9" s="1"/>
  <c r="F299" i="9"/>
  <c r="H298" i="9"/>
  <c r="E298" i="9" s="1"/>
  <c r="B298" i="9" s="1"/>
  <c r="G298" i="9"/>
  <c r="F298" i="9"/>
  <c r="H297" i="9"/>
  <c r="G297" i="9"/>
  <c r="F297" i="9"/>
  <c r="E297" i="9"/>
  <c r="B297" i="9" s="1"/>
  <c r="H296" i="9"/>
  <c r="G296" i="9"/>
  <c r="E296" i="9" s="1"/>
  <c r="B296" i="9" s="1"/>
  <c r="F296" i="9"/>
  <c r="H295" i="9"/>
  <c r="G295" i="9"/>
  <c r="E295" i="9" s="1"/>
  <c r="B295" i="9" s="1"/>
  <c r="F295" i="9"/>
  <c r="H294" i="9"/>
  <c r="E294" i="9" s="1"/>
  <c r="B294" i="9" s="1"/>
  <c r="G294" i="9"/>
  <c r="F294" i="9"/>
  <c r="H293" i="9"/>
  <c r="G293" i="9"/>
  <c r="F293" i="9"/>
  <c r="E293" i="9"/>
  <c r="B293" i="9" s="1"/>
  <c r="H292" i="9"/>
  <c r="G292" i="9"/>
  <c r="E292" i="9" s="1"/>
  <c r="B292" i="9" s="1"/>
  <c r="F292" i="9"/>
  <c r="H291" i="9"/>
  <c r="G291" i="9"/>
  <c r="E291" i="9" s="1"/>
  <c r="B291" i="9" s="1"/>
  <c r="F291" i="9"/>
  <c r="F290" i="9"/>
  <c r="F289" i="9"/>
  <c r="H288" i="9"/>
  <c r="G288" i="9"/>
  <c r="E288" i="9" s="1"/>
  <c r="B288" i="9" s="1"/>
  <c r="F288" i="9"/>
  <c r="H287" i="9"/>
  <c r="G287" i="9"/>
  <c r="E287" i="9" s="1"/>
  <c r="B287" i="9" s="1"/>
  <c r="F287" i="9"/>
  <c r="H286" i="9"/>
  <c r="E286" i="9" s="1"/>
  <c r="B286" i="9" s="1"/>
  <c r="G286" i="9"/>
  <c r="F286" i="9"/>
  <c r="H285" i="9"/>
  <c r="G285" i="9"/>
  <c r="F285" i="9"/>
  <c r="E285" i="9"/>
  <c r="B285" i="9" s="1"/>
  <c r="F284" i="9"/>
  <c r="H283" i="9"/>
  <c r="G283" i="9"/>
  <c r="E283" i="9" s="1"/>
  <c r="B283" i="9" s="1"/>
  <c r="F283" i="9"/>
  <c r="H282" i="9"/>
  <c r="G282" i="9"/>
  <c r="E282" i="9" s="1"/>
  <c r="B282" i="9" s="1"/>
  <c r="F282" i="9"/>
  <c r="H281" i="9"/>
  <c r="E281" i="9" s="1"/>
  <c r="B281" i="9" s="1"/>
  <c r="G281" i="9"/>
  <c r="F281" i="9"/>
  <c r="F280" i="9"/>
  <c r="F279" i="9"/>
  <c r="F278" i="9"/>
  <c r="F277" i="9" s="1"/>
  <c r="F276" i="9"/>
  <c r="L275" i="9"/>
  <c r="F275" i="9" s="1"/>
  <c r="H275" i="9"/>
  <c r="F274" i="9"/>
  <c r="I273" i="9"/>
  <c r="H273" i="9"/>
  <c r="F273" i="9"/>
  <c r="E272" i="9"/>
  <c r="M271" i="9"/>
  <c r="L271" i="9"/>
  <c r="F271" i="9"/>
  <c r="E271" i="9"/>
  <c r="B271" i="9" s="1"/>
  <c r="M270" i="9"/>
  <c r="L270" i="9"/>
  <c r="F270" i="9" s="1"/>
  <c r="E270" i="9"/>
  <c r="M269" i="9"/>
  <c r="L269" i="9"/>
  <c r="F269" i="9" s="1"/>
  <c r="B269" i="9" s="1"/>
  <c r="E269" i="9"/>
  <c r="M268" i="9"/>
  <c r="L268" i="9"/>
  <c r="F268" i="9" s="1"/>
  <c r="E268" i="9"/>
  <c r="M267" i="9"/>
  <c r="L267" i="9"/>
  <c r="F267" i="9"/>
  <c r="E267" i="9"/>
  <c r="B267" i="9" s="1"/>
  <c r="M266" i="9"/>
  <c r="L266" i="9"/>
  <c r="F266" i="9" s="1"/>
  <c r="E266" i="9"/>
  <c r="B266" i="9" s="1"/>
  <c r="M265" i="9"/>
  <c r="L265" i="9"/>
  <c r="F265" i="9" s="1"/>
  <c r="B265" i="9" s="1"/>
  <c r="E265" i="9"/>
  <c r="M264" i="9"/>
  <c r="L264" i="9"/>
  <c r="F264" i="9" s="1"/>
  <c r="E264" i="9"/>
  <c r="B264" i="9" s="1"/>
  <c r="M263" i="9"/>
  <c r="L263" i="9"/>
  <c r="F263" i="9"/>
  <c r="E263" i="9"/>
  <c r="B263" i="9" s="1"/>
  <c r="M262" i="9"/>
  <c r="L262" i="9"/>
  <c r="F262" i="9" s="1"/>
  <c r="E262" i="9"/>
  <c r="M261" i="9"/>
  <c r="L261" i="9"/>
  <c r="F261" i="9" s="1"/>
  <c r="B261" i="9" s="1"/>
  <c r="E261" i="9"/>
  <c r="M260" i="9"/>
  <c r="L260" i="9"/>
  <c r="F260" i="9" s="1"/>
  <c r="E260" i="9"/>
  <c r="M259" i="9"/>
  <c r="L259" i="9"/>
  <c r="F259" i="9"/>
  <c r="E259" i="9"/>
  <c r="B259" i="9" s="1"/>
  <c r="M258" i="9"/>
  <c r="L258" i="9"/>
  <c r="F258" i="9" s="1"/>
  <c r="E258" i="9"/>
  <c r="B258" i="9" s="1"/>
  <c r="M257" i="9"/>
  <c r="L257" i="9"/>
  <c r="F257" i="9" s="1"/>
  <c r="B257" i="9" s="1"/>
  <c r="E257" i="9"/>
  <c r="M256" i="9"/>
  <c r="L256" i="9"/>
  <c r="F256" i="9" s="1"/>
  <c r="E256" i="9"/>
  <c r="B256" i="9" s="1"/>
  <c r="M255" i="9"/>
  <c r="L255" i="9"/>
  <c r="F255" i="9"/>
  <c r="E255" i="9"/>
  <c r="B255" i="9" s="1"/>
  <c r="M254" i="9"/>
  <c r="L254" i="9"/>
  <c r="F254" i="9" s="1"/>
  <c r="B254" i="9" s="1"/>
  <c r="E254" i="9"/>
  <c r="M253" i="9"/>
  <c r="L253" i="9"/>
  <c r="F253" i="9" s="1"/>
  <c r="B253" i="9" s="1"/>
  <c r="E253" i="9"/>
  <c r="M252" i="9"/>
  <c r="F252" i="9" s="1"/>
  <c r="L252" i="9"/>
  <c r="E252" i="9"/>
  <c r="M251" i="9"/>
  <c r="L251" i="9"/>
  <c r="F251" i="9"/>
  <c r="E251" i="9"/>
  <c r="B251" i="9" s="1"/>
  <c r="M250" i="9"/>
  <c r="L250" i="9"/>
  <c r="F250" i="9" s="1"/>
  <c r="B250" i="9" s="1"/>
  <c r="E250" i="9"/>
  <c r="M249" i="9"/>
  <c r="L249" i="9"/>
  <c r="F249" i="9" s="1"/>
  <c r="B249" i="9" s="1"/>
  <c r="E249" i="9"/>
  <c r="M248" i="9"/>
  <c r="F248" i="9" s="1"/>
  <c r="L248" i="9"/>
  <c r="E248" i="9"/>
  <c r="B248" i="9" s="1"/>
  <c r="M247" i="9"/>
  <c r="L247" i="9"/>
  <c r="F247" i="9"/>
  <c r="E247" i="9"/>
  <c r="B247" i="9" s="1"/>
  <c r="M246" i="9"/>
  <c r="L246" i="9"/>
  <c r="F246" i="9" s="1"/>
  <c r="B246" i="9" s="1"/>
  <c r="E246" i="9"/>
  <c r="M245" i="9"/>
  <c r="L245" i="9"/>
  <c r="F245" i="9" s="1"/>
  <c r="B245" i="9" s="1"/>
  <c r="E245" i="9"/>
  <c r="M244" i="9"/>
  <c r="F244" i="9" s="1"/>
  <c r="L244" i="9"/>
  <c r="E244" i="9"/>
  <c r="B244" i="9" s="1"/>
  <c r="M243" i="9"/>
  <c r="L243" i="9"/>
  <c r="F243" i="9"/>
  <c r="E243" i="9"/>
  <c r="B243" i="9" s="1"/>
  <c r="M242" i="9"/>
  <c r="L242" i="9"/>
  <c r="F242" i="9" s="1"/>
  <c r="B242" i="9" s="1"/>
  <c r="E242" i="9"/>
  <c r="M241" i="9"/>
  <c r="L241" i="9"/>
  <c r="F241" i="9" s="1"/>
  <c r="B241" i="9" s="1"/>
  <c r="E241" i="9"/>
  <c r="M240" i="9"/>
  <c r="F240" i="9" s="1"/>
  <c r="L240" i="9"/>
  <c r="E240" i="9"/>
  <c r="M239" i="9"/>
  <c r="L239" i="9"/>
  <c r="F239" i="9"/>
  <c r="E239" i="9"/>
  <c r="B239" i="9" s="1"/>
  <c r="M238" i="9"/>
  <c r="L238" i="9"/>
  <c r="F238" i="9" s="1"/>
  <c r="B238" i="9" s="1"/>
  <c r="E238" i="9"/>
  <c r="M237" i="9"/>
  <c r="L237" i="9"/>
  <c r="F237" i="9" s="1"/>
  <c r="B237" i="9" s="1"/>
  <c r="E237" i="9"/>
  <c r="M236" i="9"/>
  <c r="F236" i="9" s="1"/>
  <c r="L236" i="9"/>
  <c r="E236" i="9"/>
  <c r="M235" i="9"/>
  <c r="L235" i="9"/>
  <c r="F235" i="9"/>
  <c r="E235" i="9"/>
  <c r="B235" i="9" s="1"/>
  <c r="M234" i="9"/>
  <c r="L234" i="9"/>
  <c r="F234" i="9" s="1"/>
  <c r="B234" i="9" s="1"/>
  <c r="E234" i="9"/>
  <c r="M233" i="9"/>
  <c r="L233" i="9"/>
  <c r="F233" i="9" s="1"/>
  <c r="B233" i="9" s="1"/>
  <c r="E233" i="9"/>
  <c r="M232" i="9"/>
  <c r="F232" i="9" s="1"/>
  <c r="L232" i="9"/>
  <c r="E232" i="9"/>
  <c r="B232" i="9" s="1"/>
  <c r="M231" i="9"/>
  <c r="L231" i="9"/>
  <c r="F231" i="9"/>
  <c r="E231" i="9"/>
  <c r="B231" i="9" s="1"/>
  <c r="M230" i="9"/>
  <c r="L230" i="9"/>
  <c r="F230" i="9" s="1"/>
  <c r="B230" i="9" s="1"/>
  <c r="E230" i="9"/>
  <c r="M229" i="9"/>
  <c r="L229" i="9"/>
  <c r="F229" i="9" s="1"/>
  <c r="B229" i="9" s="1"/>
  <c r="E229" i="9"/>
  <c r="M228" i="9"/>
  <c r="F228" i="9" s="1"/>
  <c r="L228" i="9"/>
  <c r="E228" i="9"/>
  <c r="B228" i="9" s="1"/>
  <c r="M227" i="9"/>
  <c r="L227" i="9"/>
  <c r="F227" i="9"/>
  <c r="E227" i="9"/>
  <c r="B227" i="9" s="1"/>
  <c r="M226" i="9"/>
  <c r="L226" i="9"/>
  <c r="F226" i="9" s="1"/>
  <c r="B226" i="9" s="1"/>
  <c r="E226" i="9"/>
  <c r="M225" i="9"/>
  <c r="L225" i="9"/>
  <c r="F225" i="9" s="1"/>
  <c r="B225" i="9" s="1"/>
  <c r="E225" i="9"/>
  <c r="M224" i="9"/>
  <c r="F224" i="9" s="1"/>
  <c r="L224" i="9"/>
  <c r="E224" i="9"/>
  <c r="M223" i="9"/>
  <c r="L223" i="9"/>
  <c r="F223" i="9"/>
  <c r="E223" i="9"/>
  <c r="M222" i="9"/>
  <c r="L222" i="9"/>
  <c r="F222" i="9" s="1"/>
  <c r="B222" i="9" s="1"/>
  <c r="E222" i="9"/>
  <c r="M221" i="9"/>
  <c r="L221" i="9"/>
  <c r="E221" i="9"/>
  <c r="M220" i="9"/>
  <c r="F220" i="9" s="1"/>
  <c r="B220" i="9" s="1"/>
  <c r="L220" i="9"/>
  <c r="E220" i="9"/>
  <c r="M219" i="9"/>
  <c r="L219" i="9"/>
  <c r="F219" i="9"/>
  <c r="E219" i="9"/>
  <c r="M218" i="9"/>
  <c r="L218" i="9"/>
  <c r="F218" i="9" s="1"/>
  <c r="B218" i="9" s="1"/>
  <c r="E218" i="9"/>
  <c r="M217" i="9"/>
  <c r="L217" i="9"/>
  <c r="F217" i="9" s="1"/>
  <c r="B217" i="9" s="1"/>
  <c r="E217" i="9"/>
  <c r="M216" i="9"/>
  <c r="F216" i="9" s="1"/>
  <c r="B216" i="9" s="1"/>
  <c r="L216" i="9"/>
  <c r="E216" i="9"/>
  <c r="M215" i="9"/>
  <c r="L215" i="9"/>
  <c r="F215" i="9"/>
  <c r="E215" i="9"/>
  <c r="B215" i="9" s="1"/>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B158" i="9"/>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c r="H114" i="9"/>
  <c r="G114" i="9"/>
  <c r="F114" i="9"/>
  <c r="E114" i="9"/>
  <c r="B114" i="9" s="1"/>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c r="H108" i="9"/>
  <c r="G108" i="9"/>
  <c r="F108" i="9"/>
  <c r="E108" i="9"/>
  <c r="B108" i="9" s="1"/>
  <c r="H107" i="9"/>
  <c r="E107" i="9" s="1"/>
  <c r="B107" i="9" s="1"/>
  <c r="G107" i="9"/>
  <c r="F107" i="9"/>
  <c r="H106" i="9"/>
  <c r="G106" i="9"/>
  <c r="E106" i="9" s="1"/>
  <c r="B106" i="9" s="1"/>
  <c r="F106" i="9"/>
  <c r="H105" i="9"/>
  <c r="E105" i="9" s="1"/>
  <c r="B105" i="9" s="1"/>
  <c r="G105" i="9"/>
  <c r="F105" i="9"/>
  <c r="H104" i="9"/>
  <c r="G104" i="9"/>
  <c r="F104" i="9"/>
  <c r="E104" i="9"/>
  <c r="B104" i="9" s="1"/>
  <c r="H103" i="9"/>
  <c r="G103" i="9"/>
  <c r="F103" i="9"/>
  <c r="E103" i="9"/>
  <c r="B103" i="9"/>
  <c r="H102" i="9"/>
  <c r="G102" i="9"/>
  <c r="F102" i="9"/>
  <c r="E102" i="9"/>
  <c r="B102" i="9" s="1"/>
  <c r="H101" i="9"/>
  <c r="E101" i="9" s="1"/>
  <c r="B101" i="9" s="1"/>
  <c r="G101" i="9"/>
  <c r="F101" i="9"/>
  <c r="H100" i="9"/>
  <c r="G100" i="9"/>
  <c r="E100" i="9" s="1"/>
  <c r="B100" i="9" s="1"/>
  <c r="F100" i="9"/>
  <c r="H99" i="9"/>
  <c r="G99" i="9"/>
  <c r="E99" i="9" s="1"/>
  <c r="B99" i="9" s="1"/>
  <c r="F99" i="9"/>
  <c r="H98" i="9"/>
  <c r="G98" i="9"/>
  <c r="F98" i="9"/>
  <c r="E98" i="9"/>
  <c r="B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F91" i="9"/>
  <c r="E91" i="9"/>
  <c r="B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F57" i="9"/>
  <c r="E57" i="9"/>
  <c r="B57" i="9"/>
  <c r="H56" i="9"/>
  <c r="G56" i="9"/>
  <c r="F56" i="9"/>
  <c r="E56" i="9"/>
  <c r="B56" i="9" s="1"/>
  <c r="H55" i="9"/>
  <c r="G55" i="9"/>
  <c r="E55" i="9" s="1"/>
  <c r="B55" i="9" s="1"/>
  <c r="F55" i="9"/>
  <c r="H54" i="9"/>
  <c r="G54" i="9"/>
  <c r="F54" i="9"/>
  <c r="E54" i="9"/>
  <c r="B54" i="9" s="1"/>
  <c r="H53" i="9"/>
  <c r="G53" i="9"/>
  <c r="F53" i="9"/>
  <c r="E53" i="9"/>
  <c r="B53" i="9"/>
  <c r="H52" i="9"/>
  <c r="E52" i="9" s="1"/>
  <c r="B52" i="9" s="1"/>
  <c r="G52" i="9"/>
  <c r="F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E46" i="9" s="1"/>
  <c r="G46" i="9"/>
  <c r="F46" i="9"/>
  <c r="H45" i="9"/>
  <c r="G45" i="9"/>
  <c r="F45" i="9"/>
  <c r="H44" i="9"/>
  <c r="G44" i="9"/>
  <c r="F44" i="9"/>
  <c r="H43" i="9"/>
  <c r="E43" i="9" s="1"/>
  <c r="B43" i="9" s="1"/>
  <c r="G43" i="9"/>
  <c r="F43" i="9"/>
  <c r="H42" i="9"/>
  <c r="E42" i="9" s="1"/>
  <c r="B42" i="9" s="1"/>
  <c r="G42" i="9"/>
  <c r="F42" i="9"/>
  <c r="H41" i="9"/>
  <c r="G41" i="9"/>
  <c r="F41" i="9"/>
  <c r="H40" i="9"/>
  <c r="G40" i="9"/>
  <c r="F40" i="9"/>
  <c r="H39" i="9"/>
  <c r="G39" i="9"/>
  <c r="F39" i="9"/>
  <c r="E39" i="9"/>
  <c r="B39" i="9" s="1"/>
  <c r="H38" i="9"/>
  <c r="E38" i="9" s="1"/>
  <c r="G38" i="9"/>
  <c r="F38" i="9"/>
  <c r="H37" i="9"/>
  <c r="G37" i="9"/>
  <c r="E37" i="9" s="1"/>
  <c r="B37" i="9" s="1"/>
  <c r="F37" i="9"/>
  <c r="H36" i="9"/>
  <c r="G36" i="9"/>
  <c r="F36" i="9"/>
  <c r="H35" i="9"/>
  <c r="G35" i="9"/>
  <c r="F35" i="9"/>
  <c r="E35" i="9"/>
  <c r="B35" i="9" s="1"/>
  <c r="H34" i="9"/>
  <c r="G34" i="9"/>
  <c r="F34" i="9"/>
  <c r="E34" i="9"/>
  <c r="H33" i="9"/>
  <c r="G33" i="9"/>
  <c r="E33" i="9" s="1"/>
  <c r="B33" i="9" s="1"/>
  <c r="F33" i="9"/>
  <c r="H32" i="9"/>
  <c r="G32" i="9"/>
  <c r="E32" i="9" s="1"/>
  <c r="B32" i="9" s="1"/>
  <c r="F32" i="9"/>
  <c r="H31" i="9"/>
  <c r="E31" i="9" s="1"/>
  <c r="B31" i="9" s="1"/>
  <c r="G31" i="9"/>
  <c r="F31" i="9"/>
  <c r="H30" i="9"/>
  <c r="G30" i="9"/>
  <c r="F30" i="9"/>
  <c r="H29" i="9"/>
  <c r="G29" i="9"/>
  <c r="E29" i="9" s="1"/>
  <c r="B29" i="9" s="1"/>
  <c r="F29" i="9"/>
  <c r="H28" i="9"/>
  <c r="E28" i="9" s="1"/>
  <c r="G28" i="9"/>
  <c r="F28" i="9"/>
  <c r="B28" i="9"/>
  <c r="H27" i="9"/>
  <c r="G27" i="9"/>
  <c r="F27" i="9"/>
  <c r="E27" i="9"/>
  <c r="B27" i="9" s="1"/>
  <c r="H26" i="9"/>
  <c r="G26" i="9"/>
  <c r="E26" i="9" s="1"/>
  <c r="F26" i="9"/>
  <c r="H25" i="9"/>
  <c r="G25" i="9"/>
  <c r="E25" i="9" s="1"/>
  <c r="F25" i="9"/>
  <c r="B25" i="9"/>
  <c r="H24" i="9"/>
  <c r="E24" i="9" s="1"/>
  <c r="B24" i="9" s="1"/>
  <c r="G24" i="9"/>
  <c r="F24" i="9"/>
  <c r="H23" i="9"/>
  <c r="E23" i="9" s="1"/>
  <c r="B23" i="9" s="1"/>
  <c r="G23" i="9"/>
  <c r="F23" i="9"/>
  <c r="H22" i="9"/>
  <c r="G22" i="9"/>
  <c r="F22" i="9"/>
  <c r="F21" i="9"/>
  <c r="F4" i="9"/>
  <c r="O3" i="9"/>
  <c r="G275" i="9" s="1"/>
  <c r="I3" i="9"/>
  <c r="H3" i="9"/>
  <c r="G3" i="9"/>
  <c r="D101" i="8"/>
  <c r="D95" i="8"/>
  <c r="D90" i="8"/>
  <c r="D85" i="8"/>
  <c r="D80" i="8"/>
  <c r="D75" i="8"/>
  <c r="D70" i="8"/>
  <c r="D65" i="8"/>
  <c r="D60" i="8"/>
  <c r="D55" i="8"/>
  <c r="D49" i="8" s="1"/>
  <c r="D50" i="8"/>
  <c r="D44" i="8"/>
  <c r="D43" i="8"/>
  <c r="D36" i="8"/>
  <c r="D26" i="8"/>
  <c r="D24" i="8"/>
  <c r="D18" i="8"/>
  <c r="D8" i="8"/>
  <c r="D6" i="8"/>
  <c r="D42" i="8" s="1"/>
  <c r="E44" i="7"/>
  <c r="D44" i="7"/>
  <c r="E39" i="7"/>
  <c r="D39" i="7"/>
  <c r="D38" i="7" s="1"/>
  <c r="E38" i="7"/>
  <c r="E30" i="7"/>
  <c r="D30" i="7"/>
  <c r="E23" i="7"/>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E114" i="6" s="1"/>
  <c r="I27" i="3" s="1"/>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E238" i="5" s="1"/>
  <c r="E237" i="5" s="1"/>
  <c r="D239" i="5"/>
  <c r="D238"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E68" i="5" s="1"/>
  <c r="I21" i="3" s="1"/>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E567" i="4"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E515" i="4"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F418" i="4"/>
  <c r="E418" i="4"/>
  <c r="D418" i="4"/>
  <c r="F417" i="4"/>
  <c r="E417" i="4"/>
  <c r="D417" i="4"/>
  <c r="E416" i="4"/>
  <c r="E643" i="4" s="1"/>
  <c r="D416" i="4"/>
  <c r="D644" i="4" s="1"/>
  <c r="F644"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E352" i="4"/>
  <c r="F352" i="4" s="1"/>
  <c r="D352" i="4"/>
  <c r="D351"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s="1"/>
  <c r="E152" i="4"/>
  <c r="F152" i="4" s="1"/>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F128" i="4"/>
  <c r="E128" i="4"/>
  <c r="D128" i="4"/>
  <c r="F127" i="4"/>
  <c r="F126" i="4"/>
  <c r="F125" i="4"/>
  <c r="E125" i="4"/>
  <c r="D125" i="4"/>
  <c r="D124" i="4" s="1"/>
  <c r="F124" i="4"/>
  <c r="E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I35"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H1576" i="1"/>
  <c r="G1576" i="1"/>
  <c r="C1576" i="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H1563" i="1"/>
  <c r="G1563" i="1"/>
  <c r="C1563" i="1"/>
  <c r="C1562" i="1"/>
  <c r="H1561" i="1"/>
  <c r="C1561" i="1"/>
  <c r="G1561" i="1" s="1"/>
  <c r="H1560" i="1"/>
  <c r="G1560" i="1"/>
  <c r="C1560" i="1"/>
  <c r="C1559" i="1"/>
  <c r="G1558" i="1"/>
  <c r="C1558" i="1"/>
  <c r="H1558" i="1" s="1"/>
  <c r="C1557" i="1"/>
  <c r="H1556" i="1"/>
  <c r="G1556" i="1"/>
  <c r="C1556" i="1"/>
  <c r="H1555" i="1"/>
  <c r="G1555" i="1"/>
  <c r="C1555" i="1"/>
  <c r="C1554" i="1"/>
  <c r="H1553" i="1"/>
  <c r="C1553" i="1"/>
  <c r="G1553" i="1" s="1"/>
  <c r="H1552" i="1"/>
  <c r="G1552" i="1"/>
  <c r="C1552" i="1"/>
  <c r="C1551" i="1"/>
  <c r="G1550" i="1"/>
  <c r="C1550" i="1"/>
  <c r="H1550" i="1" s="1"/>
  <c r="C1549" i="1"/>
  <c r="H1548" i="1"/>
  <c r="G1548" i="1"/>
  <c r="C1548" i="1"/>
  <c r="H1547" i="1"/>
  <c r="G1547" i="1"/>
  <c r="C1547" i="1"/>
  <c r="C1546" i="1"/>
  <c r="H1545" i="1"/>
  <c r="C1545" i="1"/>
  <c r="G1545" i="1" s="1"/>
  <c r="H1544" i="1"/>
  <c r="G1544" i="1"/>
  <c r="C1544" i="1"/>
  <c r="C1543" i="1"/>
  <c r="G1542" i="1"/>
  <c r="C1542" i="1"/>
  <c r="H1542" i="1" s="1"/>
  <c r="C1541" i="1"/>
  <c r="H1540" i="1"/>
  <c r="G1540" i="1"/>
  <c r="C1540" i="1"/>
  <c r="H1539" i="1"/>
  <c r="G1539" i="1"/>
  <c r="C1539" i="1"/>
  <c r="C1538" i="1"/>
  <c r="H1537" i="1"/>
  <c r="C1537" i="1"/>
  <c r="G1537" i="1" s="1"/>
  <c r="H1536" i="1"/>
  <c r="G1536" i="1"/>
  <c r="C1536" i="1"/>
  <c r="C1535" i="1"/>
  <c r="G1534" i="1"/>
  <c r="C1534" i="1"/>
  <c r="H1534" i="1" s="1"/>
  <c r="C1533" i="1"/>
  <c r="C1532" i="1"/>
  <c r="H1531" i="1"/>
  <c r="G1531" i="1"/>
  <c r="C1531" i="1"/>
  <c r="H1530" i="1"/>
  <c r="G1530" i="1"/>
  <c r="C1530" i="1"/>
  <c r="G1529" i="1"/>
  <c r="C1529" i="1"/>
  <c r="H1529" i="1" s="1"/>
  <c r="C1528" i="1"/>
  <c r="H1527" i="1"/>
  <c r="G1527" i="1"/>
  <c r="C1527" i="1"/>
  <c r="H1526" i="1"/>
  <c r="G1526" i="1"/>
  <c r="C1526" i="1"/>
  <c r="G1525" i="1"/>
  <c r="C1525" i="1"/>
  <c r="H1525" i="1" s="1"/>
  <c r="C1524" i="1"/>
  <c r="H1523" i="1"/>
  <c r="G1523" i="1"/>
  <c r="C1523" i="1"/>
  <c r="H1522" i="1"/>
  <c r="G1522" i="1"/>
  <c r="C1522" i="1"/>
  <c r="G1521" i="1"/>
  <c r="C1521" i="1"/>
  <c r="H1521" i="1" s="1"/>
  <c r="C1520" i="1"/>
  <c r="H1519" i="1"/>
  <c r="G1519" i="1"/>
  <c r="C1519" i="1"/>
  <c r="H1518" i="1"/>
  <c r="G1518" i="1"/>
  <c r="C1518" i="1"/>
  <c r="C1516" i="1"/>
  <c r="H1515" i="1"/>
  <c r="G1515" i="1"/>
  <c r="C1515" i="1"/>
  <c r="H1514" i="1"/>
  <c r="G1514" i="1"/>
  <c r="C1514" i="1"/>
  <c r="G1513" i="1"/>
  <c r="C1513" i="1"/>
  <c r="H1513" i="1" s="1"/>
  <c r="C1512" i="1"/>
  <c r="H1511" i="1"/>
  <c r="G1511" i="1"/>
  <c r="C1511" i="1"/>
  <c r="H1510" i="1"/>
  <c r="G1510" i="1"/>
  <c r="C1510" i="1"/>
  <c r="G1509" i="1"/>
  <c r="C1509" i="1"/>
  <c r="H1509" i="1" s="1"/>
  <c r="C1508" i="1"/>
  <c r="H1507" i="1"/>
  <c r="G1507" i="1"/>
  <c r="C1507" i="1"/>
  <c r="H1506" i="1"/>
  <c r="G1506" i="1"/>
  <c r="C1506" i="1"/>
  <c r="G1505" i="1"/>
  <c r="C1505" i="1"/>
  <c r="H1505" i="1" s="1"/>
  <c r="C1504" i="1"/>
  <c r="H1503" i="1"/>
  <c r="G1503" i="1"/>
  <c r="C1503" i="1"/>
  <c r="H1502" i="1"/>
  <c r="G1502" i="1"/>
  <c r="C1502" i="1"/>
  <c r="C1501" i="1"/>
  <c r="C1500" i="1"/>
  <c r="H1499" i="1"/>
  <c r="G1499" i="1"/>
  <c r="C1499" i="1"/>
  <c r="H1498" i="1"/>
  <c r="G1498" i="1"/>
  <c r="C1498" i="1"/>
  <c r="G1497" i="1"/>
  <c r="C1497" i="1"/>
  <c r="H1497" i="1" s="1"/>
  <c r="C1496" i="1"/>
  <c r="H1495" i="1"/>
  <c r="G1495" i="1"/>
  <c r="C1495" i="1"/>
  <c r="H1494" i="1"/>
  <c r="G1494" i="1"/>
  <c r="C1494" i="1"/>
  <c r="G1493" i="1"/>
  <c r="C1493" i="1"/>
  <c r="H1493" i="1" s="1"/>
  <c r="C1492" i="1"/>
  <c r="H1491" i="1"/>
  <c r="G1491" i="1"/>
  <c r="C1491" i="1"/>
  <c r="H1490" i="1"/>
  <c r="G1490" i="1"/>
  <c r="C1490" i="1"/>
  <c r="G1489" i="1"/>
  <c r="C1489" i="1"/>
  <c r="H1489" i="1" s="1"/>
  <c r="C1488" i="1"/>
  <c r="H1487" i="1"/>
  <c r="G1487" i="1"/>
  <c r="C1487" i="1"/>
  <c r="H1486" i="1"/>
  <c r="G1486" i="1"/>
  <c r="C1486" i="1"/>
  <c r="C1485" i="1"/>
  <c r="C1484" i="1"/>
  <c r="H1483" i="1"/>
  <c r="G1483" i="1"/>
  <c r="C1483" i="1"/>
  <c r="H1482" i="1"/>
  <c r="G1482" i="1"/>
  <c r="C1482" i="1"/>
  <c r="G1481" i="1"/>
  <c r="C1481" i="1"/>
  <c r="H1481" i="1" s="1"/>
  <c r="C1480" i="1"/>
  <c r="G1479" i="1"/>
  <c r="D1479" i="1"/>
  <c r="J1479" i="1" s="1"/>
  <c r="C1479" i="1"/>
  <c r="H1478" i="1"/>
  <c r="D1478" i="1"/>
  <c r="C1478" i="1"/>
  <c r="G1477" i="1"/>
  <c r="D1477" i="1"/>
  <c r="J1477" i="1" s="1"/>
  <c r="C1477" i="1"/>
  <c r="H1476" i="1"/>
  <c r="D1476" i="1"/>
  <c r="C1476" i="1"/>
  <c r="D1475" i="1"/>
  <c r="C1475" i="1"/>
  <c r="G1475" i="1" s="1"/>
  <c r="D1474" i="1"/>
  <c r="C1474" i="1"/>
  <c r="D1473" i="1"/>
  <c r="C1473" i="1"/>
  <c r="H1473" i="1" s="1"/>
  <c r="D1472" i="1"/>
  <c r="C1472" i="1"/>
  <c r="D1471" i="1"/>
  <c r="C1471" i="1"/>
  <c r="H1471" i="1" s="1"/>
  <c r="D1470" i="1"/>
  <c r="C1470" i="1"/>
  <c r="D1469" i="1"/>
  <c r="J1468" i="1"/>
  <c r="G1468" i="1"/>
  <c r="D1468" i="1"/>
  <c r="C1468" i="1"/>
  <c r="H1467" i="1"/>
  <c r="D1467" i="1"/>
  <c r="C1467" i="1"/>
  <c r="J1466" i="1"/>
  <c r="G1466" i="1"/>
  <c r="D1466" i="1"/>
  <c r="C1466" i="1"/>
  <c r="H1465" i="1"/>
  <c r="D1465" i="1"/>
  <c r="C1465" i="1"/>
  <c r="J1464" i="1"/>
  <c r="G1464" i="1"/>
  <c r="D1464" i="1"/>
  <c r="C1464" i="1"/>
  <c r="H1463" i="1"/>
  <c r="D1463" i="1"/>
  <c r="C1463" i="1"/>
  <c r="J1462" i="1"/>
  <c r="G1462" i="1"/>
  <c r="D1462" i="1"/>
  <c r="C1462" i="1"/>
  <c r="G1461" i="1"/>
  <c r="D1461" i="1"/>
  <c r="C1461" i="1"/>
  <c r="H1460" i="1"/>
  <c r="D1460" i="1"/>
  <c r="C1460" i="1"/>
  <c r="G1459" i="1"/>
  <c r="D1459" i="1"/>
  <c r="J1459" i="1" s="1"/>
  <c r="C1459" i="1"/>
  <c r="H1458" i="1"/>
  <c r="D1458" i="1"/>
  <c r="C1458" i="1"/>
  <c r="G1457" i="1"/>
  <c r="D1457" i="1"/>
  <c r="J1457" i="1" s="1"/>
  <c r="C1457" i="1"/>
  <c r="H1456" i="1"/>
  <c r="D1456" i="1"/>
  <c r="C1456" i="1"/>
  <c r="G1455" i="1"/>
  <c r="D1455" i="1"/>
  <c r="J1455" i="1" s="1"/>
  <c r="C1455" i="1"/>
  <c r="C1454" i="1"/>
  <c r="C1453" i="1"/>
  <c r="D1452" i="1"/>
  <c r="C1452" i="1"/>
  <c r="J1451" i="1"/>
  <c r="G1451" i="1"/>
  <c r="D1451" i="1"/>
  <c r="C1451" i="1"/>
  <c r="H1451" i="1" s="1"/>
  <c r="D1450" i="1"/>
  <c r="C1450" i="1"/>
  <c r="J1449" i="1"/>
  <c r="G1449" i="1"/>
  <c r="D1449" i="1"/>
  <c r="C1449" i="1"/>
  <c r="H1449" i="1" s="1"/>
  <c r="D1448" i="1"/>
  <c r="C1448" i="1"/>
  <c r="J1447" i="1"/>
  <c r="G1447" i="1"/>
  <c r="D1447" i="1"/>
  <c r="C1447" i="1"/>
  <c r="H1447" i="1" s="1"/>
  <c r="D1446" i="1"/>
  <c r="C1446" i="1"/>
  <c r="J1445" i="1"/>
  <c r="D1445" i="1"/>
  <c r="C1445" i="1"/>
  <c r="H1444" i="1"/>
  <c r="G1444" i="1"/>
  <c r="D1444" i="1"/>
  <c r="J1444" i="1" s="1"/>
  <c r="C1444" i="1"/>
  <c r="J1443" i="1"/>
  <c r="D1443" i="1"/>
  <c r="C1443" i="1"/>
  <c r="H1442" i="1"/>
  <c r="G1442" i="1"/>
  <c r="D1442" i="1"/>
  <c r="J1442" i="1" s="1"/>
  <c r="C1442" i="1"/>
  <c r="D1441" i="1"/>
  <c r="C1441" i="1"/>
  <c r="D1440" i="1"/>
  <c r="C1440" i="1"/>
  <c r="H1439" i="1"/>
  <c r="D1439" i="1"/>
  <c r="C1439" i="1"/>
  <c r="D1438" i="1"/>
  <c r="C1438" i="1"/>
  <c r="D1437" i="1"/>
  <c r="C1437" i="1"/>
  <c r="C1436" i="1"/>
  <c r="D1434" i="1"/>
  <c r="C1434" i="1"/>
  <c r="D1433" i="1"/>
  <c r="C1433" i="1"/>
  <c r="H1432" i="1"/>
  <c r="D1432" i="1"/>
  <c r="C1432" i="1"/>
  <c r="H1431" i="1"/>
  <c r="D1431" i="1"/>
  <c r="C1431" i="1"/>
  <c r="D1430" i="1"/>
  <c r="C1430" i="1"/>
  <c r="D1429" i="1"/>
  <c r="C1429" i="1"/>
  <c r="H1428" i="1"/>
  <c r="D1428" i="1"/>
  <c r="C1428" i="1"/>
  <c r="H1427" i="1"/>
  <c r="D1427" i="1"/>
  <c r="C1427" i="1"/>
  <c r="D1426" i="1"/>
  <c r="C1426" i="1"/>
  <c r="D1425" i="1"/>
  <c r="C1425" i="1"/>
  <c r="H1424" i="1"/>
  <c r="D1424" i="1"/>
  <c r="C1424" i="1"/>
  <c r="D1423" i="1"/>
  <c r="D1422" i="1"/>
  <c r="C1422" i="1"/>
  <c r="H1422" i="1" s="1"/>
  <c r="D1421" i="1"/>
  <c r="C1421" i="1"/>
  <c r="H1420" i="1"/>
  <c r="D1420" i="1"/>
  <c r="C1420" i="1"/>
  <c r="H1419" i="1"/>
  <c r="D1419" i="1"/>
  <c r="C1419" i="1"/>
  <c r="D1418" i="1"/>
  <c r="C1418" i="1"/>
  <c r="H1418" i="1" s="1"/>
  <c r="D1417" i="1"/>
  <c r="C1417" i="1"/>
  <c r="H1416" i="1"/>
  <c r="D1416" i="1"/>
  <c r="C1416" i="1"/>
  <c r="H1415" i="1"/>
  <c r="D1415" i="1"/>
  <c r="C1415" i="1"/>
  <c r="D1414" i="1"/>
  <c r="C1414" i="1"/>
  <c r="H1414" i="1" s="1"/>
  <c r="D1413" i="1"/>
  <c r="C1413" i="1"/>
  <c r="H1412" i="1"/>
  <c r="D1412" i="1"/>
  <c r="C1412" i="1"/>
  <c r="H1411" i="1"/>
  <c r="D1411" i="1"/>
  <c r="C1411" i="1"/>
  <c r="D1410" i="1"/>
  <c r="C1410" i="1"/>
  <c r="H1410" i="1" s="1"/>
  <c r="D1409" i="1"/>
  <c r="C1409" i="1"/>
  <c r="H1408" i="1"/>
  <c r="D1408" i="1"/>
  <c r="C1408" i="1"/>
  <c r="H1407" i="1"/>
  <c r="D1407" i="1"/>
  <c r="C1407" i="1"/>
  <c r="D1406" i="1"/>
  <c r="C1406" i="1"/>
  <c r="H1406" i="1" s="1"/>
  <c r="D1405" i="1"/>
  <c r="C1405" i="1"/>
  <c r="H1404" i="1"/>
  <c r="D1404" i="1"/>
  <c r="C1404" i="1"/>
  <c r="H1403" i="1"/>
  <c r="D1403" i="1"/>
  <c r="C1403" i="1"/>
  <c r="D1402" i="1"/>
  <c r="C1402" i="1"/>
  <c r="H1402" i="1" s="1"/>
  <c r="D1401" i="1"/>
  <c r="C1401" i="1"/>
  <c r="H1400" i="1"/>
  <c r="D1400" i="1"/>
  <c r="C1400" i="1"/>
  <c r="H1399" i="1"/>
  <c r="D1399" i="1"/>
  <c r="C1399" i="1"/>
  <c r="D1398" i="1"/>
  <c r="C1398" i="1"/>
  <c r="H1398" i="1" s="1"/>
  <c r="D1397" i="1"/>
  <c r="C1397" i="1"/>
  <c r="H1396" i="1"/>
  <c r="D1396" i="1"/>
  <c r="C1396" i="1"/>
  <c r="H1395" i="1"/>
  <c r="D1395" i="1"/>
  <c r="C1395" i="1"/>
  <c r="D1394" i="1"/>
  <c r="C1394" i="1"/>
  <c r="H1394" i="1" s="1"/>
  <c r="D1393" i="1"/>
  <c r="C1393" i="1"/>
  <c r="H1392" i="1"/>
  <c r="D1392" i="1"/>
  <c r="C1392" i="1"/>
  <c r="H1391" i="1"/>
  <c r="D1391" i="1"/>
  <c r="C1391" i="1"/>
  <c r="D1390" i="1"/>
  <c r="C1390" i="1"/>
  <c r="H1390" i="1" s="1"/>
  <c r="D1389" i="1"/>
  <c r="C1389" i="1"/>
  <c r="H1388" i="1"/>
  <c r="D1388" i="1"/>
  <c r="C1388" i="1"/>
  <c r="H1387" i="1"/>
  <c r="D1387" i="1"/>
  <c r="C1387" i="1"/>
  <c r="D1386" i="1"/>
  <c r="C1386" i="1"/>
  <c r="H1386" i="1" s="1"/>
  <c r="D1385" i="1"/>
  <c r="C1385" i="1"/>
  <c r="H1384" i="1"/>
  <c r="D1384" i="1"/>
  <c r="C1384" i="1"/>
  <c r="H1383" i="1"/>
  <c r="D1383" i="1"/>
  <c r="C1383" i="1"/>
  <c r="D1382" i="1"/>
  <c r="C1382" i="1"/>
  <c r="H1382" i="1" s="1"/>
  <c r="D1381" i="1"/>
  <c r="C1381" i="1"/>
  <c r="H1380" i="1"/>
  <c r="D1380" i="1"/>
  <c r="C1380" i="1"/>
  <c r="H1379" i="1"/>
  <c r="D1379" i="1"/>
  <c r="C1379" i="1"/>
  <c r="D1378" i="1"/>
  <c r="C1378" i="1"/>
  <c r="H1378" i="1" s="1"/>
  <c r="D1377" i="1"/>
  <c r="C1377" i="1"/>
  <c r="H1376" i="1"/>
  <c r="D1376" i="1"/>
  <c r="C1376" i="1"/>
  <c r="H1375" i="1"/>
  <c r="D1375" i="1"/>
  <c r="C1375" i="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H1270" i="1" s="1"/>
  <c r="C1270" i="1"/>
  <c r="H1269" i="1"/>
  <c r="D1269" i="1"/>
  <c r="C1269" i="1"/>
  <c r="G1269" i="1" s="1"/>
  <c r="D1268" i="1"/>
  <c r="C1268" i="1"/>
  <c r="D1267" i="1"/>
  <c r="C1267" i="1"/>
  <c r="G1267" i="1" s="1"/>
  <c r="D1266" i="1"/>
  <c r="H1266" i="1" s="1"/>
  <c r="C1266" i="1"/>
  <c r="D1265" i="1"/>
  <c r="C1265" i="1"/>
  <c r="G1265" i="1" s="1"/>
  <c r="D1264" i="1"/>
  <c r="C1264" i="1"/>
  <c r="H1263" i="1"/>
  <c r="D1263" i="1"/>
  <c r="C1263" i="1"/>
  <c r="G1263" i="1" s="1"/>
  <c r="D1262" i="1"/>
  <c r="C1262" i="1"/>
  <c r="H1262" i="1" s="1"/>
  <c r="D1261" i="1"/>
  <c r="C1261" i="1"/>
  <c r="H1261" i="1" s="1"/>
  <c r="G1260" i="1"/>
  <c r="D1260" i="1"/>
  <c r="C1260" i="1"/>
  <c r="H1260" i="1" s="1"/>
  <c r="G1259" i="1"/>
  <c r="D1259" i="1"/>
  <c r="C1259" i="1"/>
  <c r="H1259" i="1" s="1"/>
  <c r="D1258" i="1"/>
  <c r="C1258" i="1"/>
  <c r="H1258" i="1" s="1"/>
  <c r="D1257" i="1"/>
  <c r="C1257" i="1"/>
  <c r="H1257" i="1" s="1"/>
  <c r="G1256" i="1"/>
  <c r="D1256" i="1"/>
  <c r="C1256" i="1"/>
  <c r="H1256" i="1" s="1"/>
  <c r="G1255" i="1"/>
  <c r="D1255" i="1"/>
  <c r="C1255" i="1"/>
  <c r="H1255" i="1" s="1"/>
  <c r="D1254" i="1"/>
  <c r="C1254" i="1"/>
  <c r="H1254" i="1" s="1"/>
  <c r="D1253" i="1"/>
  <c r="C1253" i="1"/>
  <c r="H1253" i="1" s="1"/>
  <c r="G1252" i="1"/>
  <c r="D1252" i="1"/>
  <c r="C1252" i="1"/>
  <c r="H1252" i="1" s="1"/>
  <c r="G1251" i="1"/>
  <c r="D1251" i="1"/>
  <c r="C1251" i="1"/>
  <c r="H1251" i="1" s="1"/>
  <c r="D1250" i="1"/>
  <c r="C1250" i="1"/>
  <c r="H1250" i="1" s="1"/>
  <c r="D1249" i="1"/>
  <c r="C1249" i="1"/>
  <c r="H1249" i="1" s="1"/>
  <c r="G1248" i="1"/>
  <c r="D1248" i="1"/>
  <c r="C1248" i="1"/>
  <c r="H1248" i="1" s="1"/>
  <c r="G1247" i="1"/>
  <c r="D1247" i="1"/>
  <c r="C1247" i="1"/>
  <c r="H1247" i="1" s="1"/>
  <c r="D1246" i="1"/>
  <c r="C1246" i="1"/>
  <c r="H1246" i="1" s="1"/>
  <c r="D1245" i="1"/>
  <c r="C1245" i="1"/>
  <c r="H1245" i="1" s="1"/>
  <c r="G1244" i="1"/>
  <c r="D1244" i="1"/>
  <c r="C1244" i="1"/>
  <c r="H1244" i="1" s="1"/>
  <c r="G1243" i="1"/>
  <c r="D1243" i="1"/>
  <c r="C1243" i="1"/>
  <c r="H1243" i="1" s="1"/>
  <c r="D1242" i="1"/>
  <c r="C1242" i="1"/>
  <c r="H1242" i="1" s="1"/>
  <c r="D1241" i="1"/>
  <c r="C1241" i="1"/>
  <c r="H1241" i="1" s="1"/>
  <c r="G1240" i="1"/>
  <c r="D1240" i="1"/>
  <c r="C1240" i="1"/>
  <c r="H1240" i="1" s="1"/>
  <c r="G1239" i="1"/>
  <c r="D1239" i="1"/>
  <c r="C1239" i="1"/>
  <c r="H1239" i="1" s="1"/>
  <c r="D1238" i="1"/>
  <c r="C1238" i="1"/>
  <c r="H1238" i="1" s="1"/>
  <c r="D1237" i="1"/>
  <c r="C1237" i="1"/>
  <c r="H1237" i="1" s="1"/>
  <c r="G1236" i="1"/>
  <c r="D1236" i="1"/>
  <c r="C1236" i="1"/>
  <c r="H1236" i="1" s="1"/>
  <c r="G1235" i="1"/>
  <c r="D1235" i="1"/>
  <c r="C1235" i="1"/>
  <c r="H1235" i="1" s="1"/>
  <c r="D1234" i="1"/>
  <c r="C1234" i="1"/>
  <c r="H1234" i="1" s="1"/>
  <c r="D1233" i="1"/>
  <c r="C1233" i="1"/>
  <c r="H1233" i="1" s="1"/>
  <c r="G1232" i="1"/>
  <c r="D1232" i="1"/>
  <c r="C1232" i="1"/>
  <c r="H1232" i="1" s="1"/>
  <c r="G1231" i="1"/>
  <c r="D1231" i="1"/>
  <c r="C1231" i="1"/>
  <c r="H1231" i="1" s="1"/>
  <c r="D1230" i="1"/>
  <c r="C1230" i="1"/>
  <c r="H1230" i="1" s="1"/>
  <c r="D1229" i="1"/>
  <c r="C1229" i="1"/>
  <c r="H1229" i="1" s="1"/>
  <c r="G1228" i="1"/>
  <c r="D1228" i="1"/>
  <c r="C1228" i="1"/>
  <c r="H1228" i="1" s="1"/>
  <c r="G1227" i="1"/>
  <c r="D1227" i="1"/>
  <c r="C1227" i="1"/>
  <c r="H1227" i="1" s="1"/>
  <c r="D1226" i="1"/>
  <c r="C1226" i="1"/>
  <c r="H1226" i="1" s="1"/>
  <c r="D1225" i="1"/>
  <c r="C1225" i="1"/>
  <c r="H1225" i="1" s="1"/>
  <c r="G1224" i="1"/>
  <c r="D1224" i="1"/>
  <c r="C1224" i="1"/>
  <c r="H1224" i="1" s="1"/>
  <c r="G1223" i="1"/>
  <c r="D1223" i="1"/>
  <c r="C1223" i="1"/>
  <c r="H1223" i="1" s="1"/>
  <c r="D1222" i="1"/>
  <c r="D1221" i="1"/>
  <c r="C1221" i="1"/>
  <c r="H1221" i="1" s="1"/>
  <c r="G1220" i="1"/>
  <c r="D1220" i="1"/>
  <c r="C1220" i="1"/>
  <c r="H1220" i="1" s="1"/>
  <c r="G1219" i="1"/>
  <c r="D1219" i="1"/>
  <c r="C1219" i="1"/>
  <c r="H1219" i="1" s="1"/>
  <c r="D1218" i="1"/>
  <c r="C1218" i="1"/>
  <c r="H1218" i="1" s="1"/>
  <c r="D1217" i="1"/>
  <c r="C1217" i="1"/>
  <c r="H1217" i="1" s="1"/>
  <c r="G1216" i="1"/>
  <c r="D1216" i="1"/>
  <c r="C1216" i="1"/>
  <c r="H1216" i="1" s="1"/>
  <c r="G1215" i="1"/>
  <c r="D1215" i="1"/>
  <c r="C1215" i="1"/>
  <c r="H1215" i="1" s="1"/>
  <c r="D1214" i="1"/>
  <c r="D1213" i="1"/>
  <c r="C1213" i="1"/>
  <c r="H1213" i="1" s="1"/>
  <c r="G1212" i="1"/>
  <c r="D1212" i="1"/>
  <c r="C1212" i="1"/>
  <c r="H1212" i="1" s="1"/>
  <c r="G1211" i="1"/>
  <c r="D1211" i="1"/>
  <c r="C1211" i="1"/>
  <c r="H1211" i="1" s="1"/>
  <c r="D1210" i="1"/>
  <c r="C1210" i="1"/>
  <c r="H1210" i="1" s="1"/>
  <c r="D1209" i="1"/>
  <c r="C1209" i="1"/>
  <c r="H1209" i="1" s="1"/>
  <c r="G1208" i="1"/>
  <c r="D1208" i="1"/>
  <c r="C1208" i="1"/>
  <c r="H1208" i="1" s="1"/>
  <c r="G1207" i="1"/>
  <c r="D1207" i="1"/>
  <c r="C1207" i="1"/>
  <c r="H1207" i="1" s="1"/>
  <c r="D1206" i="1"/>
  <c r="C1206" i="1"/>
  <c r="H1206" i="1" s="1"/>
  <c r="D1205" i="1"/>
  <c r="C1205" i="1"/>
  <c r="H1205" i="1" s="1"/>
  <c r="G1204" i="1"/>
  <c r="D1204" i="1"/>
  <c r="C1204" i="1"/>
  <c r="H1204" i="1" s="1"/>
  <c r="G1203" i="1"/>
  <c r="D1203" i="1"/>
  <c r="C1203" i="1"/>
  <c r="H1203" i="1" s="1"/>
  <c r="D1202" i="1"/>
  <c r="C1202" i="1"/>
  <c r="H1202" i="1" s="1"/>
  <c r="D1201" i="1"/>
  <c r="C1201" i="1"/>
  <c r="H1201" i="1" s="1"/>
  <c r="G1200" i="1"/>
  <c r="D1200" i="1"/>
  <c r="C1200" i="1"/>
  <c r="H1200" i="1" s="1"/>
  <c r="G1199" i="1"/>
  <c r="D1199" i="1"/>
  <c r="C1199" i="1"/>
  <c r="H1199" i="1" s="1"/>
  <c r="D1198" i="1"/>
  <c r="C1198" i="1"/>
  <c r="H1198" i="1" s="1"/>
  <c r="D1197" i="1"/>
  <c r="C1197" i="1"/>
  <c r="H1197" i="1" s="1"/>
  <c r="G1196" i="1"/>
  <c r="D1196" i="1"/>
  <c r="C1196" i="1"/>
  <c r="H1196" i="1" s="1"/>
  <c r="G1195" i="1"/>
  <c r="D1195" i="1"/>
  <c r="C1195" i="1"/>
  <c r="H1195" i="1" s="1"/>
  <c r="D1194" i="1"/>
  <c r="C1194" i="1"/>
  <c r="H1194" i="1" s="1"/>
  <c r="D1193" i="1"/>
  <c r="C1193" i="1"/>
  <c r="H1193" i="1" s="1"/>
  <c r="G1192" i="1"/>
  <c r="D1192" i="1"/>
  <c r="C1192" i="1"/>
  <c r="H1192" i="1" s="1"/>
  <c r="G1191" i="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H644" i="1"/>
  <c r="G644" i="1"/>
  <c r="D644" i="1"/>
  <c r="C644" i="1"/>
  <c r="H643" i="1"/>
  <c r="G643" i="1"/>
  <c r="D643" i="1"/>
  <c r="C643" i="1"/>
  <c r="H642" i="1"/>
  <c r="G642" i="1"/>
  <c r="D642" i="1"/>
  <c r="C642" i="1"/>
  <c r="H641" i="1"/>
  <c r="D641" i="1"/>
  <c r="G641" i="1" s="1"/>
  <c r="C641" i="1"/>
  <c r="C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D361" i="1"/>
  <c r="G361" i="1" s="1"/>
  <c r="C361" i="1"/>
  <c r="H360" i="1"/>
  <c r="G360" i="1"/>
  <c r="D360" i="1"/>
  <c r="C360" i="1"/>
  <c r="H359" i="1"/>
  <c r="D359" i="1"/>
  <c r="G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D348" i="1"/>
  <c r="G348" i="1" s="1"/>
  <c r="C348" i="1"/>
  <c r="H347" i="1"/>
  <c r="D347" i="1"/>
  <c r="G347" i="1" s="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D291" i="1"/>
  <c r="G291" i="1" s="1"/>
  <c r="C291" i="1"/>
  <c r="H290" i="1"/>
  <c r="D290" i="1"/>
  <c r="G290" i="1" s="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D189" i="1"/>
  <c r="G189" i="1" s="1"/>
  <c r="C189" i="1"/>
  <c r="H188" i="1"/>
  <c r="D188" i="1"/>
  <c r="G188" i="1" s="1"/>
  <c r="C188" i="1"/>
  <c r="H187" i="1"/>
  <c r="D187" i="1"/>
  <c r="G187" i="1" s="1"/>
  <c r="C187" i="1"/>
  <c r="H186" i="1"/>
  <c r="G186" i="1"/>
  <c r="D186" i="1"/>
  <c r="C186" i="1"/>
  <c r="H185" i="1"/>
  <c r="G185" i="1"/>
  <c r="D185" i="1"/>
  <c r="C185" i="1"/>
  <c r="D184" i="1"/>
  <c r="H184" i="1" s="1"/>
  <c r="C184" i="1"/>
  <c r="H183" i="1"/>
  <c r="G183" i="1"/>
  <c r="D183" i="1"/>
  <c r="C183" i="1"/>
  <c r="G182" i="1"/>
  <c r="D182" i="1"/>
  <c r="H182" i="1" s="1"/>
  <c r="C182" i="1"/>
  <c r="H181" i="1"/>
  <c r="D181" i="1"/>
  <c r="G181" i="1" s="1"/>
  <c r="C181" i="1"/>
  <c r="H180" i="1"/>
  <c r="G180" i="1"/>
  <c r="D180" i="1"/>
  <c r="C180" i="1"/>
  <c r="H179" i="1"/>
  <c r="G179" i="1"/>
  <c r="D179" i="1"/>
  <c r="C179" i="1"/>
  <c r="H178" i="1"/>
  <c r="G178" i="1"/>
  <c r="D178" i="1"/>
  <c r="C178" i="1"/>
  <c r="H177" i="1"/>
  <c r="D177" i="1"/>
  <c r="G177" i="1" s="1"/>
  <c r="C177" i="1"/>
  <c r="H176" i="1"/>
  <c r="G176" i="1"/>
  <c r="D176" i="1"/>
  <c r="C176" i="1"/>
  <c r="H175" i="1"/>
  <c r="G175" i="1"/>
  <c r="D175" i="1"/>
  <c r="C175" i="1"/>
  <c r="H174" i="1"/>
  <c r="D174" i="1"/>
  <c r="G174" i="1" s="1"/>
  <c r="C174" i="1"/>
  <c r="C173" i="1"/>
  <c r="H172" i="1"/>
  <c r="G172" i="1"/>
  <c r="D172" i="1"/>
  <c r="C172" i="1"/>
  <c r="H171" i="1"/>
  <c r="G171" i="1"/>
  <c r="D171" i="1"/>
  <c r="C171" i="1"/>
  <c r="H170" i="1"/>
  <c r="G170" i="1"/>
  <c r="D170" i="1"/>
  <c r="C170" i="1"/>
  <c r="H169" i="1"/>
  <c r="D169" i="1"/>
  <c r="G169" i="1" s="1"/>
  <c r="C169" i="1"/>
  <c r="H168" i="1"/>
  <c r="D168" i="1"/>
  <c r="G168" i="1" s="1"/>
  <c r="C168" i="1"/>
  <c r="H167" i="1"/>
  <c r="D167" i="1"/>
  <c r="G167" i="1" s="1"/>
  <c r="C167" i="1"/>
  <c r="H166" i="1"/>
  <c r="D166" i="1"/>
  <c r="G166" i="1" s="1"/>
  <c r="C166" i="1"/>
  <c r="D165" i="1"/>
  <c r="G165" i="1" s="1"/>
  <c r="C165" i="1"/>
  <c r="H164" i="1"/>
  <c r="G164" i="1"/>
  <c r="D164" i="1"/>
  <c r="C164" i="1"/>
  <c r="H163" i="1"/>
  <c r="D163" i="1"/>
  <c r="G163" i="1" s="1"/>
  <c r="C163" i="1"/>
  <c r="H162" i="1"/>
  <c r="G162" i="1"/>
  <c r="D162" i="1"/>
  <c r="C162" i="1"/>
  <c r="H161" i="1"/>
  <c r="D161" i="1"/>
  <c r="G161" i="1" s="1"/>
  <c r="C161" i="1"/>
  <c r="H160" i="1"/>
  <c r="G160" i="1"/>
  <c r="D160" i="1"/>
  <c r="C160"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H150" i="1"/>
  <c r="D150" i="1"/>
  <c r="G150" i="1" s="1"/>
  <c r="C150" i="1"/>
  <c r="H149" i="1"/>
  <c r="D149" i="1"/>
  <c r="G149" i="1" s="1"/>
  <c r="C149" i="1"/>
  <c r="H148" i="1"/>
  <c r="D148" i="1"/>
  <c r="G148"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0" i="9" l="1"/>
  <c r="B30" i="9" s="1"/>
  <c r="E22" i="9"/>
  <c r="B22" i="9" s="1"/>
  <c r="E275" i="9"/>
  <c r="B275" i="9" s="1"/>
  <c r="E363" i="4"/>
  <c r="D358" i="1" s="1"/>
  <c r="F383" i="4"/>
  <c r="F364" i="4"/>
  <c r="E351" i="4"/>
  <c r="E273" i="9"/>
  <c r="B273" i="9" s="1"/>
  <c r="G184" i="1"/>
  <c r="B223" i="9"/>
  <c r="F188" i="4"/>
  <c r="E45" i="9"/>
  <c r="B45" i="9" s="1"/>
  <c r="F221" i="9"/>
  <c r="B221" i="9" s="1"/>
  <c r="G173" i="1"/>
  <c r="B219" i="9"/>
  <c r="H165" i="1"/>
  <c r="E41" i="9"/>
  <c r="B41" i="9" s="1"/>
  <c r="E40" i="9"/>
  <c r="B40" i="9" s="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535" i="1"/>
  <c r="G1535" i="1"/>
  <c r="H1543" i="1"/>
  <c r="G1543" i="1"/>
  <c r="H1551" i="1"/>
  <c r="G1551" i="1"/>
  <c r="H1559" i="1"/>
  <c r="G1559" i="1"/>
  <c r="H1567" i="1"/>
  <c r="G1567" i="1"/>
  <c r="E22" i="7"/>
  <c r="D1454" i="1"/>
  <c r="G1454" i="1" s="1"/>
  <c r="K1450" i="9"/>
  <c r="G313" i="9"/>
  <c r="E313" i="9" s="1"/>
  <c r="B313" i="9" s="1"/>
  <c r="I34" i="3"/>
  <c r="C1517"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4" i="1"/>
  <c r="G1198" i="1"/>
  <c r="G1202" i="1"/>
  <c r="G1206" i="1"/>
  <c r="G1210" i="1"/>
  <c r="G1218" i="1"/>
  <c r="G1226" i="1"/>
  <c r="G1230" i="1"/>
  <c r="G1234" i="1"/>
  <c r="G1238" i="1"/>
  <c r="G1242" i="1"/>
  <c r="G1246" i="1"/>
  <c r="G1250" i="1"/>
  <c r="G1254" i="1"/>
  <c r="G1258" i="1"/>
  <c r="G1262" i="1"/>
  <c r="H1264" i="1"/>
  <c r="H1265" i="1"/>
  <c r="H1331" i="1"/>
  <c r="G1331" i="1"/>
  <c r="H1333" i="1"/>
  <c r="G1333" i="1"/>
  <c r="H1335" i="1"/>
  <c r="G1335" i="1"/>
  <c r="G1381" i="1"/>
  <c r="H1381" i="1"/>
  <c r="G1389" i="1"/>
  <c r="H1389" i="1"/>
  <c r="G1397" i="1"/>
  <c r="H1397" i="1"/>
  <c r="G1405" i="1"/>
  <c r="H1405" i="1"/>
  <c r="G1413" i="1"/>
  <c r="H1413" i="1"/>
  <c r="G1421" i="1"/>
  <c r="H1421" i="1"/>
  <c r="I1457" i="1"/>
  <c r="H1485" i="1"/>
  <c r="G1485" i="1"/>
  <c r="H31" i="3"/>
  <c r="C1469" i="1"/>
  <c r="G1193" i="1"/>
  <c r="G1197" i="1"/>
  <c r="G1201" i="1"/>
  <c r="G1205" i="1"/>
  <c r="G1209" i="1"/>
  <c r="G1213" i="1"/>
  <c r="G1217" i="1"/>
  <c r="G1221" i="1"/>
  <c r="G1225" i="1"/>
  <c r="G1229" i="1"/>
  <c r="G1233" i="1"/>
  <c r="G1237" i="1"/>
  <c r="G1241" i="1"/>
  <c r="G1245" i="1"/>
  <c r="G1249" i="1"/>
  <c r="G1253" i="1"/>
  <c r="G1257" i="1"/>
  <c r="G1261" i="1"/>
  <c r="H1267"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268" i="1"/>
  <c r="H1330" i="1"/>
  <c r="G1330" i="1"/>
  <c r="H1332" i="1"/>
  <c r="G1332" i="1"/>
  <c r="H1334" i="1"/>
  <c r="G1334" i="1"/>
  <c r="G1441" i="1"/>
  <c r="I1441" i="1" s="1"/>
  <c r="H1441" i="1"/>
  <c r="J1441" i="1"/>
  <c r="F177" i="4"/>
  <c r="D163" i="4"/>
  <c r="G1266" i="1"/>
  <c r="G1270" i="1"/>
  <c r="G1425" i="1"/>
  <c r="H1425" i="1"/>
  <c r="H1430" i="1"/>
  <c r="G1433" i="1"/>
  <c r="H1433" i="1"/>
  <c r="H1438" i="1"/>
  <c r="G1446" i="1"/>
  <c r="J1446" i="1"/>
  <c r="H1446" i="1"/>
  <c r="G1450" i="1"/>
  <c r="J1450" i="1"/>
  <c r="H1450" i="1"/>
  <c r="H1520" i="1"/>
  <c r="G1520" i="1"/>
  <c r="H1533" i="1"/>
  <c r="G1533" i="1"/>
  <c r="H1579" i="1"/>
  <c r="G1579" i="1"/>
  <c r="E420" i="4"/>
  <c r="H307" i="9"/>
  <c r="E176" i="5"/>
  <c r="G1377" i="1"/>
  <c r="H1377" i="1"/>
  <c r="G1385" i="1"/>
  <c r="H1385" i="1"/>
  <c r="G1393" i="1"/>
  <c r="H1393" i="1"/>
  <c r="G1401" i="1"/>
  <c r="H1401" i="1"/>
  <c r="G1409" i="1"/>
  <c r="H1409" i="1"/>
  <c r="G1417" i="1"/>
  <c r="H1417" i="1"/>
  <c r="I1459" i="1"/>
  <c r="G1470" i="1"/>
  <c r="H1470" i="1"/>
  <c r="H1504" i="1"/>
  <c r="G1504" i="1"/>
  <c r="H1575" i="1"/>
  <c r="G1575" i="1"/>
  <c r="G1264" i="1"/>
  <c r="G1268" i="1"/>
  <c r="H1426" i="1"/>
  <c r="G1429" i="1"/>
  <c r="H1429" i="1"/>
  <c r="H1434" i="1"/>
  <c r="G1437" i="1"/>
  <c r="H1437" i="1"/>
  <c r="J1440" i="1"/>
  <c r="H1440" i="1"/>
  <c r="G1440" i="1"/>
  <c r="G1448" i="1"/>
  <c r="J1448" i="1"/>
  <c r="H1448" i="1"/>
  <c r="G1452" i="1"/>
  <c r="J1452" i="1"/>
  <c r="H1452" i="1"/>
  <c r="J1472" i="1"/>
  <c r="G1472" i="1"/>
  <c r="J1474" i="1"/>
  <c r="G1474" i="1"/>
  <c r="I1474" i="1" s="1"/>
  <c r="I1477" i="1"/>
  <c r="H1488" i="1"/>
  <c r="G1488" i="1"/>
  <c r="H1501" i="1"/>
  <c r="G1501" i="1"/>
  <c r="H1571" i="1"/>
  <c r="G1571"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6" i="1"/>
  <c r="G1380" i="1"/>
  <c r="G1384" i="1"/>
  <c r="G1388" i="1"/>
  <c r="G1392" i="1"/>
  <c r="G1396" i="1"/>
  <c r="G1400" i="1"/>
  <c r="G1404" i="1"/>
  <c r="G1408" i="1"/>
  <c r="G1412" i="1"/>
  <c r="G1416" i="1"/>
  <c r="G1420" i="1"/>
  <c r="G1424" i="1"/>
  <c r="G1428" i="1"/>
  <c r="G1432" i="1"/>
  <c r="H1443" i="1"/>
  <c r="G1443" i="1"/>
  <c r="H1445" i="1"/>
  <c r="G1445" i="1"/>
  <c r="H1462" i="1"/>
  <c r="G1463" i="1"/>
  <c r="I1463" i="1" s="1"/>
  <c r="J1463" i="1"/>
  <c r="H1464" i="1"/>
  <c r="I1464" i="1" s="1"/>
  <c r="G1465" i="1"/>
  <c r="I1465" i="1" s="1"/>
  <c r="J1465" i="1"/>
  <c r="H1466" i="1"/>
  <c r="G1467" i="1"/>
  <c r="I1467" i="1" s="1"/>
  <c r="J1467" i="1"/>
  <c r="H1468" i="1"/>
  <c r="H1475" i="1"/>
  <c r="H1492" i="1"/>
  <c r="G1492" i="1"/>
  <c r="H1508" i="1"/>
  <c r="G1508" i="1"/>
  <c r="H1524" i="1"/>
  <c r="G1524" i="1"/>
  <c r="G1541" i="1"/>
  <c r="H1541" i="1"/>
  <c r="G1549" i="1"/>
  <c r="H1549" i="1"/>
  <c r="G1557" i="1"/>
  <c r="H1557" i="1"/>
  <c r="E163" i="4"/>
  <c r="F164" i="4"/>
  <c r="F114" i="6"/>
  <c r="H27" i="3"/>
  <c r="G1375" i="1"/>
  <c r="G1379" i="1"/>
  <c r="G1383" i="1"/>
  <c r="G1387" i="1"/>
  <c r="G1391" i="1"/>
  <c r="G1395" i="1"/>
  <c r="G1399" i="1"/>
  <c r="G1403" i="1"/>
  <c r="G1407" i="1"/>
  <c r="G1411" i="1"/>
  <c r="G1415" i="1"/>
  <c r="G1419" i="1"/>
  <c r="G1427" i="1"/>
  <c r="G1431" i="1"/>
  <c r="G1439" i="1"/>
  <c r="I1439" i="1" s="1"/>
  <c r="J1439" i="1"/>
  <c r="I1447" i="1"/>
  <c r="I1449" i="1"/>
  <c r="I1451" i="1"/>
  <c r="H1455" i="1"/>
  <c r="I1455" i="1" s="1"/>
  <c r="G1456" i="1"/>
  <c r="I1456" i="1" s="1"/>
  <c r="J1456" i="1"/>
  <c r="H1457" i="1"/>
  <c r="G1458" i="1"/>
  <c r="I1458" i="1" s="1"/>
  <c r="J1458" i="1"/>
  <c r="H1459" i="1"/>
  <c r="G1460" i="1"/>
  <c r="I1460" i="1" s="1"/>
  <c r="J1460" i="1"/>
  <c r="H1461" i="1"/>
  <c r="G1476" i="1"/>
  <c r="I1476" i="1" s="1"/>
  <c r="J1476" i="1"/>
  <c r="H1477" i="1"/>
  <c r="G1478" i="1"/>
  <c r="I1478" i="1" s="1"/>
  <c r="J1478" i="1"/>
  <c r="H1479" i="1"/>
  <c r="I1479" i="1" s="1"/>
  <c r="H11" i="3"/>
  <c r="H1480" i="1"/>
  <c r="G1480" i="1"/>
  <c r="H1496" i="1"/>
  <c r="G1496" i="1"/>
  <c r="H1512" i="1"/>
  <c r="G1512" i="1"/>
  <c r="H1528" i="1"/>
  <c r="G1528" i="1"/>
  <c r="H1538" i="1"/>
  <c r="G1538" i="1"/>
  <c r="H1546" i="1"/>
  <c r="G1546" i="1"/>
  <c r="H1554" i="1"/>
  <c r="G1554" i="1"/>
  <c r="H1562" i="1"/>
  <c r="G1562" i="1"/>
  <c r="F210" i="4"/>
  <c r="E196" i="4"/>
  <c r="D192" i="1" s="1"/>
  <c r="D237" i="5"/>
  <c r="F238" i="5"/>
  <c r="G1374" i="1"/>
  <c r="G1378" i="1"/>
  <c r="G1382" i="1"/>
  <c r="G1386" i="1"/>
  <c r="G1390" i="1"/>
  <c r="G1394" i="1"/>
  <c r="G1398" i="1"/>
  <c r="G1402" i="1"/>
  <c r="G1406" i="1"/>
  <c r="G1410" i="1"/>
  <c r="G1414" i="1"/>
  <c r="G1418" i="1"/>
  <c r="G1422" i="1"/>
  <c r="G1426" i="1"/>
  <c r="G1430" i="1"/>
  <c r="G1434" i="1"/>
  <c r="G1438" i="1"/>
  <c r="I1442" i="1"/>
  <c r="I1444" i="1"/>
  <c r="H1454" i="1"/>
  <c r="I1462" i="1"/>
  <c r="I1466" i="1"/>
  <c r="I1468" i="1"/>
  <c r="G1471" i="1"/>
  <c r="I1471" i="1" s="1"/>
  <c r="J1471" i="1"/>
  <c r="H1472" i="1"/>
  <c r="G1473" i="1"/>
  <c r="I1473" i="1" s="1"/>
  <c r="J1473" i="1"/>
  <c r="H1474" i="1"/>
  <c r="H1484" i="1"/>
  <c r="G1484" i="1"/>
  <c r="H1500" i="1"/>
  <c r="G1500" i="1"/>
  <c r="H1516" i="1"/>
  <c r="G1516" i="1"/>
  <c r="H1532" i="1"/>
  <c r="G1532" i="1"/>
  <c r="F460" i="4"/>
  <c r="D459" i="4"/>
  <c r="F119" i="5"/>
  <c r="D118" i="5"/>
  <c r="D177" i="5"/>
  <c r="F180" i="5"/>
  <c r="D106" i="4"/>
  <c r="D363" i="4"/>
  <c r="E644" i="4"/>
  <c r="D638" i="1" s="1"/>
  <c r="E459" i="4"/>
  <c r="D453" i="1" s="1"/>
  <c r="F530" i="4"/>
  <c r="D529" i="4"/>
  <c r="D12" i="5"/>
  <c r="E5" i="7"/>
  <c r="H1566" i="1"/>
  <c r="G1566" i="1"/>
  <c r="H1570" i="1"/>
  <c r="G1570" i="1"/>
  <c r="H1574" i="1"/>
  <c r="G1574" i="1"/>
  <c r="H1578" i="1"/>
  <c r="G1578" i="1"/>
  <c r="E50" i="4"/>
  <c r="D46" i="1" s="1"/>
  <c r="E82" i="4"/>
  <c r="D78" i="1" s="1"/>
  <c r="F134" i="4"/>
  <c r="D133" i="4"/>
  <c r="F264" i="4"/>
  <c r="D263" i="4"/>
  <c r="D299" i="4"/>
  <c r="E311" i="4"/>
  <c r="D306" i="1" s="1"/>
  <c r="D643" i="4"/>
  <c r="F416" i="4"/>
  <c r="E529" i="4"/>
  <c r="F594" i="4"/>
  <c r="D593" i="4"/>
  <c r="F8" i="5"/>
  <c r="D7" i="5"/>
  <c r="F70" i="5"/>
  <c r="D69" i="5"/>
  <c r="D245" i="5"/>
  <c r="F246" i="5"/>
  <c r="E35" i="6"/>
  <c r="H29" i="3"/>
  <c r="D7" i="4"/>
  <c r="H21" i="9"/>
  <c r="G21" i="9"/>
  <c r="D196" i="4"/>
  <c r="F216" i="4"/>
  <c r="D215" i="4"/>
  <c r="E263" i="4"/>
  <c r="D259" i="1" s="1"/>
  <c r="D421" i="4"/>
  <c r="D625" i="4"/>
  <c r="E7" i="5"/>
  <c r="G309" i="9"/>
  <c r="E309" i="9" s="1"/>
  <c r="B309" i="9" s="1"/>
  <c r="F190" i="5"/>
  <c r="H24" i="3"/>
  <c r="F5" i="6"/>
  <c r="D206" i="5"/>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H165" i="9"/>
  <c r="G165" i="9"/>
  <c r="E165" i="9" s="1"/>
  <c r="B165" i="9" s="1"/>
  <c r="G164" i="9"/>
  <c r="E164" i="9" s="1"/>
  <c r="B164" i="9" s="1"/>
  <c r="G163" i="9"/>
  <c r="E163" i="9" s="1"/>
  <c r="B163" i="9" s="1"/>
  <c r="G162" i="9"/>
  <c r="E162" i="9" s="1"/>
  <c r="B162" i="9" s="1"/>
  <c r="G161" i="9"/>
  <c r="E161" i="9" s="1"/>
  <c r="B161" i="9" s="1"/>
  <c r="H166" i="9"/>
  <c r="I10" i="9"/>
  <c r="E289" i="9"/>
  <c r="B289" i="9" s="1"/>
  <c r="B34" i="9"/>
  <c r="H19" i="9"/>
  <c r="E19" i="9" s="1"/>
  <c r="B19" i="9" s="1"/>
  <c r="B26" i="9"/>
  <c r="B38" i="9"/>
  <c r="B46" i="9"/>
  <c r="G312" i="9"/>
  <c r="E312" i="9" s="1"/>
  <c r="E36" i="9"/>
  <c r="B36" i="9" s="1"/>
  <c r="E44" i="9"/>
  <c r="B44" i="9" s="1"/>
  <c r="B50" i="9"/>
  <c r="B236" i="9"/>
  <c r="B252" i="9"/>
  <c r="B262" i="9"/>
  <c r="B268" i="9"/>
  <c r="B224" i="9"/>
  <c r="B240" i="9"/>
  <c r="B260" i="9"/>
  <c r="B270" i="9"/>
  <c r="B192" i="9" l="1"/>
  <c r="F213" i="9"/>
  <c r="B213" i="9" s="1"/>
  <c r="F351" i="4"/>
  <c r="D346" i="1"/>
  <c r="E350" i="4"/>
  <c r="D345" i="1" s="1"/>
  <c r="F50" i="4"/>
  <c r="E6" i="4"/>
  <c r="D2" i="1" s="1"/>
  <c r="E6" i="5"/>
  <c r="I20" i="3"/>
  <c r="D985" i="1"/>
  <c r="F133" i="4"/>
  <c r="C129" i="1"/>
  <c r="E151" i="4"/>
  <c r="D159" i="1"/>
  <c r="D414" i="1"/>
  <c r="D6" i="5"/>
  <c r="H20" i="3"/>
  <c r="F7" i="5"/>
  <c r="C985" i="1"/>
  <c r="F459" i="4"/>
  <c r="C453" i="1"/>
  <c r="N3" i="9"/>
  <c r="E166" i="9"/>
  <c r="B166" i="9" s="1"/>
  <c r="F129" i="6"/>
  <c r="C1423" i="1"/>
  <c r="F421" i="4"/>
  <c r="D420" i="4"/>
  <c r="C415" i="1"/>
  <c r="F196" i="4"/>
  <c r="C192" i="1"/>
  <c r="F245" i="5"/>
  <c r="C1222" i="1"/>
  <c r="F263" i="4"/>
  <c r="C259" i="1"/>
  <c r="G78" i="1"/>
  <c r="H78" i="1"/>
  <c r="F12" i="5"/>
  <c r="C990" i="1"/>
  <c r="G638" i="1"/>
  <c r="H638" i="1"/>
  <c r="G307" i="9"/>
  <c r="E307" i="9" s="1"/>
  <c r="B307" i="9" s="1"/>
  <c r="D176" i="5"/>
  <c r="F177" i="5"/>
  <c r="C1154" i="1"/>
  <c r="E298" i="4"/>
  <c r="I1443" i="1"/>
  <c r="I1448" i="1"/>
  <c r="E175" i="5"/>
  <c r="D1152" i="1" s="1"/>
  <c r="I22" i="3"/>
  <c r="D1153" i="1"/>
  <c r="I1446" i="1"/>
  <c r="H1517" i="1"/>
  <c r="G1517" i="1"/>
  <c r="G310" i="9"/>
  <c r="E310" i="9" s="1"/>
  <c r="B310" i="9" s="1"/>
  <c r="F206" i="5"/>
  <c r="C1183" i="1"/>
  <c r="F215" i="4"/>
  <c r="C211" i="1"/>
  <c r="I25" i="3"/>
  <c r="D1329" i="1"/>
  <c r="G306" i="1"/>
  <c r="H306" i="1"/>
  <c r="I29" i="3"/>
  <c r="D1436" i="1"/>
  <c r="F106" i="4"/>
  <c r="C102" i="1"/>
  <c r="F625" i="4"/>
  <c r="C619" i="1"/>
  <c r="F7" i="4"/>
  <c r="D6" i="4"/>
  <c r="C3" i="1"/>
  <c r="E528" i="4"/>
  <c r="D523" i="1"/>
  <c r="D298" i="4"/>
  <c r="F299" i="4"/>
  <c r="C294" i="1"/>
  <c r="E141" i="6"/>
  <c r="F237" i="5"/>
  <c r="H23" i="3"/>
  <c r="C1214" i="1"/>
  <c r="G1469" i="1"/>
  <c r="H1469" i="1"/>
  <c r="E311" i="9"/>
  <c r="I11" i="3" s="1"/>
  <c r="B312" i="9"/>
  <c r="H25" i="3"/>
  <c r="F35" i="6"/>
  <c r="C1329" i="1"/>
  <c r="D141" i="6"/>
  <c r="E21" i="9"/>
  <c r="G315" i="9"/>
  <c r="E315" i="9" s="1"/>
  <c r="D68" i="5"/>
  <c r="F69" i="5"/>
  <c r="C1047" i="1"/>
  <c r="F593" i="4"/>
  <c r="C587" i="1"/>
  <c r="F643" i="4"/>
  <c r="C637" i="1"/>
  <c r="G46" i="1"/>
  <c r="H46" i="1"/>
  <c r="D528" i="4"/>
  <c r="F529" i="4"/>
  <c r="C523" i="1"/>
  <c r="F363" i="4"/>
  <c r="D350" i="4"/>
  <c r="C358" i="1"/>
  <c r="F118" i="5"/>
  <c r="C1096" i="1"/>
  <c r="I1472" i="1"/>
  <c r="I1452" i="1"/>
  <c r="I1440" i="1"/>
  <c r="I1450" i="1"/>
  <c r="F163" i="4"/>
  <c r="D151" i="4"/>
  <c r="C159" i="1"/>
  <c r="I30" i="3"/>
  <c r="D1453" i="1"/>
  <c r="H346" i="1" l="1"/>
  <c r="G346" i="1"/>
  <c r="E412" i="4"/>
  <c r="I16" i="3"/>
  <c r="B315" i="9"/>
  <c r="E314" i="9"/>
  <c r="I10" i="3" s="1"/>
  <c r="G3" i="1"/>
  <c r="H3" i="1"/>
  <c r="F420" i="4"/>
  <c r="D635" i="4"/>
  <c r="C414" i="1"/>
  <c r="H17" i="3"/>
  <c r="D289" i="4"/>
  <c r="F151" i="4"/>
  <c r="C147" i="1"/>
  <c r="G358" i="1"/>
  <c r="H358" i="1"/>
  <c r="G637" i="1"/>
  <c r="H637" i="1"/>
  <c r="B21" i="9"/>
  <c r="F6" i="4"/>
  <c r="H16" i="3"/>
  <c r="D290" i="4"/>
  <c r="D412" i="4"/>
  <c r="C2" i="1"/>
  <c r="G102" i="1"/>
  <c r="H102" i="1"/>
  <c r="G211" i="1"/>
  <c r="H211" i="1"/>
  <c r="G990" i="1"/>
  <c r="H990" i="1"/>
  <c r="F6" i="5"/>
  <c r="C984" i="1"/>
  <c r="G1453" i="1"/>
  <c r="H1453" i="1"/>
  <c r="D408" i="4"/>
  <c r="F350" i="4"/>
  <c r="C345" i="1"/>
  <c r="D636" i="4"/>
  <c r="F528" i="4"/>
  <c r="C522" i="1"/>
  <c r="H28" i="3"/>
  <c r="C1435" i="1"/>
  <c r="F141" i="6"/>
  <c r="I28" i="3"/>
  <c r="D1435" i="1"/>
  <c r="E407" i="4"/>
  <c r="D402" i="1" s="1"/>
  <c r="D293" i="1"/>
  <c r="E408" i="4"/>
  <c r="D403" i="1" s="1"/>
  <c r="G1423" i="1"/>
  <c r="H1423" i="1"/>
  <c r="G985" i="1"/>
  <c r="H985" i="1"/>
  <c r="G129" i="1"/>
  <c r="H129" i="1"/>
  <c r="H278" i="9"/>
  <c r="D984" i="1"/>
  <c r="G159" i="1"/>
  <c r="H159" i="1"/>
  <c r="G523" i="1"/>
  <c r="H523" i="1"/>
  <c r="G453" i="1"/>
  <c r="H453" i="1"/>
  <c r="G1047" i="1"/>
  <c r="H1047" i="1"/>
  <c r="D407" i="4"/>
  <c r="F298" i="4"/>
  <c r="C293" i="1"/>
  <c r="H22" i="3"/>
  <c r="F176" i="5"/>
  <c r="D175" i="5"/>
  <c r="G284" i="9" s="1"/>
  <c r="E284" i="9" s="1"/>
  <c r="B284" i="9" s="1"/>
  <c r="C1153" i="1"/>
  <c r="G259" i="1"/>
  <c r="H259" i="1"/>
  <c r="G192" i="1"/>
  <c r="H192" i="1"/>
  <c r="E289" i="4"/>
  <c r="I17" i="3"/>
  <c r="D147" i="1"/>
  <c r="G1096" i="1"/>
  <c r="H1096" i="1"/>
  <c r="G587" i="1"/>
  <c r="H587" i="1"/>
  <c r="H21" i="3"/>
  <c r="F68" i="5"/>
  <c r="C1046" i="1"/>
  <c r="H1329" i="1"/>
  <c r="G1329" i="1"/>
  <c r="H1214" i="1"/>
  <c r="G1214" i="1"/>
  <c r="E639" i="4"/>
  <c r="D407" i="1"/>
  <c r="G294" i="1"/>
  <c r="H294" i="1"/>
  <c r="E636" i="4"/>
  <c r="D630" i="1" s="1"/>
  <c r="D522" i="1"/>
  <c r="G619" i="1"/>
  <c r="H619" i="1"/>
  <c r="H1436" i="1"/>
  <c r="G1436" i="1"/>
  <c r="H1183" i="1"/>
  <c r="G1183" i="1"/>
  <c r="H1154" i="1"/>
  <c r="G1154" i="1"/>
  <c r="H1222" i="1"/>
  <c r="G1222" i="1"/>
  <c r="G415" i="1"/>
  <c r="H415" i="1"/>
  <c r="E635" i="4"/>
  <c r="D629" i="1" s="1"/>
  <c r="G317" i="9"/>
  <c r="E317" i="9" s="1"/>
  <c r="F636" i="4" l="1"/>
  <c r="C630" i="1"/>
  <c r="G414" i="1"/>
  <c r="H414" i="1"/>
  <c r="G1046" i="1"/>
  <c r="H1046" i="1"/>
  <c r="F407" i="4"/>
  <c r="C402" i="1"/>
  <c r="G345" i="1"/>
  <c r="H345" i="1"/>
  <c r="D639" i="4"/>
  <c r="D414" i="4"/>
  <c r="F412" i="4"/>
  <c r="C407" i="1"/>
  <c r="F635" i="4"/>
  <c r="C629" i="1"/>
  <c r="E316" i="9"/>
  <c r="B317" i="9"/>
  <c r="D633" i="1"/>
  <c r="H1153" i="1"/>
  <c r="G1153" i="1"/>
  <c r="G293" i="1"/>
  <c r="H293" i="1"/>
  <c r="F408" i="4"/>
  <c r="C403" i="1"/>
  <c r="F175" i="5"/>
  <c r="C1152" i="1"/>
  <c r="G1435" i="1"/>
  <c r="H1435" i="1"/>
  <c r="G278" i="9"/>
  <c r="E278" i="9" s="1"/>
  <c r="G2" i="1"/>
  <c r="H2" i="1"/>
  <c r="G147" i="1"/>
  <c r="H147" i="1"/>
  <c r="H9" i="3"/>
  <c r="E413" i="4"/>
  <c r="E291" i="4"/>
  <c r="D287" i="1" s="1"/>
  <c r="D285" i="1"/>
  <c r="E290" i="4"/>
  <c r="F290" i="4" s="1"/>
  <c r="G522" i="1"/>
  <c r="H522" i="1"/>
  <c r="H8" i="3"/>
  <c r="G984" i="1"/>
  <c r="H984" i="1"/>
  <c r="C286" i="1"/>
  <c r="D413" i="4"/>
  <c r="D291" i="4"/>
  <c r="F289" i="4"/>
  <c r="C285" i="1"/>
  <c r="G285" i="1" l="1"/>
  <c r="H285" i="1"/>
  <c r="H1152" i="1"/>
  <c r="G1152" i="1"/>
  <c r="C409" i="1"/>
  <c r="G402" i="1"/>
  <c r="H402" i="1"/>
  <c r="E277" i="9"/>
  <c r="I8" i="3" s="1"/>
  <c r="B278" i="9"/>
  <c r="F639" i="4"/>
  <c r="C633" i="1"/>
  <c r="F291" i="4"/>
  <c r="C287" i="1"/>
  <c r="E640" i="4"/>
  <c r="E415" i="4"/>
  <c r="D410" i="1" s="1"/>
  <c r="D408" i="1"/>
  <c r="E414" i="4"/>
  <c r="D409" i="1" s="1"/>
  <c r="G403" i="1"/>
  <c r="H403" i="1"/>
  <c r="G407" i="1"/>
  <c r="H407" i="1"/>
  <c r="G630" i="1"/>
  <c r="H630" i="1"/>
  <c r="M3" i="9"/>
  <c r="G629" i="1"/>
  <c r="H629" i="1"/>
  <c r="D640" i="4"/>
  <c r="D641" i="4" s="1"/>
  <c r="F413" i="4"/>
  <c r="D415" i="4"/>
  <c r="C408" i="1"/>
  <c r="D286" i="1"/>
  <c r="H286" i="1" s="1"/>
  <c r="K3" i="9"/>
  <c r="I9" i="3"/>
  <c r="F414" i="4" l="1"/>
  <c r="D645" i="4"/>
  <c r="C635" i="1"/>
  <c r="G408" i="1"/>
  <c r="H408" i="1"/>
  <c r="G633" i="1"/>
  <c r="H633" i="1"/>
  <c r="E642" i="4"/>
  <c r="D634" i="1"/>
  <c r="E641" i="4"/>
  <c r="G286" i="1"/>
  <c r="G287" i="1"/>
  <c r="H287" i="1"/>
  <c r="F415" i="4"/>
  <c r="C410" i="1"/>
  <c r="D642" i="4"/>
  <c r="F640" i="4"/>
  <c r="C634" i="1"/>
  <c r="G409" i="1"/>
  <c r="H409" i="1"/>
  <c r="G634" i="1" l="1"/>
  <c r="H634" i="1"/>
  <c r="E645" i="4"/>
  <c r="F645" i="4" s="1"/>
  <c r="D635" i="1"/>
  <c r="G635" i="1" s="1"/>
  <c r="H18" i="3"/>
  <c r="C639" i="1"/>
  <c r="F641" i="4"/>
  <c r="D646" i="4"/>
  <c r="F642" i="4"/>
  <c r="C636" i="1"/>
  <c r="E646" i="4"/>
  <c r="G276" i="9" s="1"/>
  <c r="E276" i="9" s="1"/>
  <c r="B276" i="9" s="1"/>
  <c r="D636" i="1"/>
  <c r="G410" i="1"/>
  <c r="H410" i="1"/>
  <c r="I19" i="3" l="1"/>
  <c r="D640" i="1"/>
  <c r="G636" i="1"/>
  <c r="H636" i="1"/>
  <c r="I18" i="3"/>
  <c r="D639" i="1"/>
  <c r="G639" i="1" s="1"/>
  <c r="H635" i="1"/>
  <c r="H19" i="3"/>
  <c r="F646" i="4"/>
  <c r="C640" i="1"/>
  <c r="H7" i="3" l="1"/>
  <c r="J3" i="9" s="1"/>
  <c r="H639" i="1"/>
  <c r="G640" i="1"/>
  <c r="H640" i="1"/>
  <c r="G274" i="9" l="1"/>
  <c r="M272" i="9"/>
  <c r="L272" i="9"/>
  <c r="H274" i="9"/>
  <c r="H18" i="9"/>
  <c r="G18" i="9"/>
  <c r="J9" i="9"/>
  <c r="H15" i="9"/>
  <c r="K5" i="9"/>
  <c r="J10" i="9"/>
  <c r="M16" i="9"/>
  <c r="J7" i="9"/>
  <c r="I12" i="9"/>
  <c r="I9" i="9"/>
  <c r="G15" i="9"/>
  <c r="I6" i="9"/>
  <c r="K12" i="9"/>
  <c r="G17" i="9"/>
  <c r="I7" i="9"/>
  <c r="K13" i="9"/>
  <c r="K10" i="9"/>
  <c r="G16" i="9"/>
  <c r="K7" i="9"/>
  <c r="J12" i="9"/>
  <c r="K8" i="9"/>
  <c r="J13" i="9"/>
  <c r="L15" i="9"/>
  <c r="K6" i="9"/>
  <c r="I17" i="9"/>
  <c r="I13" i="9"/>
  <c r="J5" i="9"/>
  <c r="L16" i="9"/>
  <c r="J6" i="9"/>
  <c r="I11" i="9"/>
  <c r="H17" i="9"/>
  <c r="I8" i="9"/>
  <c r="M15" i="9"/>
  <c r="I5" i="9"/>
  <c r="K11" i="9"/>
  <c r="H16" i="9"/>
  <c r="J17" i="9"/>
  <c r="K9" i="9"/>
  <c r="J11" i="9"/>
  <c r="J8" i="9"/>
  <c r="E18" i="9" l="1"/>
  <c r="B18" i="9" s="1"/>
  <c r="F15" i="9"/>
  <c r="F272" i="9"/>
  <c r="B272" i="9" s="1"/>
  <c r="F16" i="9"/>
  <c r="E8" i="9"/>
  <c r="B8" i="9" s="1"/>
  <c r="E5" i="9"/>
  <c r="E13" i="9"/>
  <c r="B13" i="9" s="1"/>
  <c r="E16" i="9"/>
  <c r="E17" i="9"/>
  <c r="B17" i="9" s="1"/>
  <c r="E9" i="9"/>
  <c r="B9" i="9" s="1"/>
  <c r="E10" i="9"/>
  <c r="B10" i="9" s="1"/>
  <c r="E6" i="9"/>
  <c r="B6" i="9" s="1"/>
  <c r="E7" i="9"/>
  <c r="B7" i="9" s="1"/>
  <c r="E15" i="9"/>
  <c r="E11" i="9"/>
  <c r="B11" i="9" s="1"/>
  <c r="E12" i="9"/>
  <c r="B12" i="9" s="1"/>
  <c r="E274" i="9"/>
  <c r="F14" i="9" l="1"/>
  <c r="F20" i="9"/>
  <c r="F3" i="9" s="1"/>
  <c r="B16" i="9"/>
  <c r="B274" i="9"/>
  <c r="E20" i="9"/>
  <c r="I7" i="3" s="1"/>
  <c r="E4" i="9"/>
  <c r="B5" i="9"/>
  <c r="E14" i="9"/>
  <c r="B15" i="9"/>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<sst xmlns="http://schemas.openxmlformats.org/spreadsheetml/2006/main" count="4359" uniqueCount="3423">
  <si>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</si>
  <si>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</si>
  <si>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</si>
  <si>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</si>
  <si>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</si>
  <si>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</si>
  <si>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</si>
  <si>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</si>
  <si>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</si>
  <si>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</si>
  <si>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</si>
  <si>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</si>
  <si>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</si>
  <si>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</si>
  <si>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</si>
  <si>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</si>
  <si>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</si>
  <si>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</si>
  <si>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</si>
  <si>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</si>
  <si>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</si>
  <si>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</si>
  <si>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</si>
  <si>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</si>
  <si>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</si>
  <si>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</si>
  <si>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</si>
  <si>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</si>
  <si>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</si>
  <si>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</si>
  <si>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</si>
  <si>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O.Š. PIROVAC</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</si>
  <si>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</si>
  <si>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</si>
  <si>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</si>
  <si>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</si>
  <si>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</si>
  <si>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</si>
  <si>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</si>
  <si>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</si>
  <si>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</si>
  <si>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</si>
  <si>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</si>
  <si>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</si>
  <si>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</si>
  <si>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</si>
  <si>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</si>
  <si>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</si>
  <si>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</si>
  <si>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12702 - O.Š. PIROVAC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</si>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</sst>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460084.26</v>
      </c>
      <c r="D2" s="6">
        <f>'PR-RAS'!E6</f>
        <v>546804.90999999992</v>
      </c>
      <c r="E2" s="6">
        <v>0</v>
      </c>
      <c r="F2" s="6">
        <v>0</v>
      </c>
      <c r="G2" s="7">
        <f t="shared" ref="G2:G264" si="0">(B2/1000)*(C2*1+D2*2)</f>
        <v>1553.69408</v>
      </c>
      <c r="H2" s="7">
        <f t="shared" ref="H2:H264" si="1">ABS(C2-ROUND(C2,0))+ABS(D2-ROUND(D2,0))</f>
        <v>0.35000000009313226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404649.67</v>
      </c>
      <c r="D46" s="1">
        <f>'PR-RAS'!E50</f>
        <v>483957.41</v>
      </c>
      <c r="E46" s="1">
        <v>0</v>
      </c>
      <c r="F46" s="1">
        <v>0</v>
      </c>
      <c r="G46" s="2">
        <f t="shared" si="0"/>
        <v>61765.402049999997</v>
      </c>
      <c r="H46" s="2">
        <f t="shared" si="1"/>
        <v>0.73999999999068677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404649.67</v>
      </c>
      <c r="D64" s="1">
        <f>'PR-RAS'!E68</f>
        <v>483957.41</v>
      </c>
      <c r="E64" s="1">
        <v>0</v>
      </c>
      <c r="F64" s="1">
        <v>0</v>
      </c>
      <c r="G64" s="2">
        <f t="shared" si="0"/>
        <v>86471.562869999994</v>
      </c>
      <c r="H64" s="2">
        <f t="shared" si="1"/>
        <v>0.73999999999068677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384741.67</v>
      </c>
      <c r="D65" s="1">
        <f>'PR-RAS'!E69</f>
        <v>483957.41</v>
      </c>
      <c r="E65" s="1">
        <v>0</v>
      </c>
      <c r="F65" s="1">
        <v>0</v>
      </c>
      <c r="G65" s="2">
        <f t="shared" si="0"/>
        <v>86570.015360000005</v>
      </c>
      <c r="H65" s="2">
        <f t="shared" si="1"/>
        <v>0.73999999999068677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19908</v>
      </c>
      <c r="D66" s="1">
        <f>'PR-RAS'!E70</f>
        <v>0</v>
      </c>
      <c r="E66" s="1">
        <v>0</v>
      </c>
      <c r="F66" s="1">
        <v>0</v>
      </c>
      <c r="G66" s="2">
        <f t="shared" si="0"/>
        <v>1294.02</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580.67999999999995</v>
      </c>
      <c r="D120" s="1">
        <f>'PR-RAS'!E124</f>
        <v>0</v>
      </c>
      <c r="E120" s="1">
        <v>0</v>
      </c>
      <c r="F120" s="1">
        <v>0</v>
      </c>
      <c r="G120" s="2">
        <f t="shared" si="0"/>
        <v>69.100919999999988</v>
      </c>
      <c r="H120" s="2">
        <f t="shared" si="1"/>
        <v>0.32000000000005002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580.67999999999995</v>
      </c>
      <c r="D121" s="1">
        <f>'PR-RAS'!E125</f>
        <v>0</v>
      </c>
      <c r="E121" s="1">
        <v>0</v>
      </c>
      <c r="F121" s="1">
        <v>0</v>
      </c>
      <c r="G121" s="2">
        <f t="shared" si="0"/>
        <v>69.681599999999989</v>
      </c>
      <c r="H121" s="2">
        <f t="shared" si="1"/>
        <v>0.32000000000005002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580.67999999999995</v>
      </c>
      <c r="D123" s="1">
        <f>'PR-RAS'!E127</f>
        <v>0</v>
      </c>
      <c r="E123" s="1">
        <v>0</v>
      </c>
      <c r="F123" s="1">
        <v>0</v>
      </c>
      <c r="G123" s="2">
        <f t="shared" si="0"/>
        <v>70.842959999999991</v>
      </c>
      <c r="H123" s="2">
        <f t="shared" si="1"/>
        <v>0.32000000000005002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54853.91</v>
      </c>
      <c r="D129" s="1">
        <f>'PR-RAS'!E133</f>
        <v>62847.5</v>
      </c>
      <c r="E129" s="1">
        <v>0</v>
      </c>
      <c r="F129" s="1">
        <v>0</v>
      </c>
      <c r="G129" s="2">
        <f t="shared" si="0"/>
        <v>23110.260480000001</v>
      </c>
      <c r="H129" s="2">
        <f t="shared" si="1"/>
        <v>0.58999999999650754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54853.91</v>
      </c>
      <c r="D130" s="1">
        <f>'PR-RAS'!E134</f>
        <v>62847.5</v>
      </c>
      <c r="E130" s="1">
        <v>0</v>
      </c>
      <c r="F130" s="1">
        <v>0</v>
      </c>
      <c r="G130" s="2">
        <f t="shared" si="0"/>
        <v>23290.809390000002</v>
      </c>
      <c r="H130" s="2">
        <f t="shared" si="1"/>
        <v>0.58999999999650754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47015.73</v>
      </c>
      <c r="D131" s="1">
        <f>'PR-RAS'!E135</f>
        <v>54722.5</v>
      </c>
      <c r="E131" s="1">
        <v>0</v>
      </c>
      <c r="F131" s="1">
        <v>0</v>
      </c>
      <c r="G131" s="2">
        <f t="shared" si="0"/>
        <v>20339.894900000003</v>
      </c>
      <c r="H131" s="2">
        <f t="shared" si="1"/>
        <v>0.76999999999679858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7838.18</v>
      </c>
      <c r="D132" s="1">
        <f>'PR-RAS'!E136</f>
        <v>8125</v>
      </c>
      <c r="E132" s="1">
        <v>0</v>
      </c>
      <c r="F132" s="1">
        <v>0</v>
      </c>
      <c r="G132" s="2">
        <f t="shared" si="0"/>
        <v>3155.5515800000003</v>
      </c>
      <c r="H132" s="2">
        <f t="shared" si="1"/>
        <v>0.18000000000029104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431637.2</v>
      </c>
      <c r="D147" s="1">
        <f>'PR-RAS'!E151</f>
        <v>540656.98999999987</v>
      </c>
      <c r="E147" s="1">
        <v>0</v>
      </c>
      <c r="F147" s="1">
        <v>0</v>
      </c>
      <c r="G147" s="2">
        <f t="shared" si="0"/>
        <v>220890.87227999995</v>
      </c>
      <c r="H147" s="2">
        <f t="shared" si="1"/>
        <v>0.21000000013737008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357307.13</v>
      </c>
      <c r="D148" s="1">
        <f>'PR-RAS'!E152</f>
        <v>455688.95999999996</v>
      </c>
      <c r="E148" s="1">
        <v>0</v>
      </c>
      <c r="F148" s="1">
        <v>0</v>
      </c>
      <c r="G148" s="2">
        <f t="shared" si="0"/>
        <v>186496.70234999995</v>
      </c>
      <c r="H148" s="2">
        <f t="shared" si="1"/>
        <v>0.17000000004190952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297842.65999999997</v>
      </c>
      <c r="D149" s="1">
        <f>'PR-RAS'!E153</f>
        <v>379772.47</v>
      </c>
      <c r="E149" s="1">
        <v>0</v>
      </c>
      <c r="F149" s="1">
        <v>0</v>
      </c>
      <c r="G149" s="2">
        <f t="shared" si="0"/>
        <v>156493.36479999998</v>
      </c>
      <c r="H149" s="2">
        <f t="shared" si="1"/>
        <v>0.80999999999767169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297842.65999999997</v>
      </c>
      <c r="D150" s="1">
        <f>'PR-RAS'!E154</f>
        <v>379772.47</v>
      </c>
      <c r="E150" s="1">
        <v>0</v>
      </c>
      <c r="F150" s="1">
        <v>0</v>
      </c>
      <c r="G150" s="2">
        <f t="shared" si="0"/>
        <v>157550.75239999997</v>
      </c>
      <c r="H150" s="2">
        <f t="shared" si="1"/>
        <v>0.80999999999767169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10753.4</v>
      </c>
      <c r="D154" s="1">
        <f>'PR-RAS'!E158</f>
        <v>13253.95</v>
      </c>
      <c r="E154" s="1">
        <v>0</v>
      </c>
      <c r="F154" s="1">
        <v>0</v>
      </c>
      <c r="G154" s="2">
        <f t="shared" si="0"/>
        <v>5700.9789000000001</v>
      </c>
      <c r="H154" s="2">
        <f t="shared" si="1"/>
        <v>0.44999999999890861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48711.07</v>
      </c>
      <c r="D155" s="1">
        <f>'PR-RAS'!E159</f>
        <v>62662.54</v>
      </c>
      <c r="E155" s="1">
        <v>0</v>
      </c>
      <c r="F155" s="1">
        <v>0</v>
      </c>
      <c r="G155" s="2">
        <f t="shared" si="0"/>
        <v>26801.5671</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48668.54</v>
      </c>
      <c r="D157" s="1">
        <f>'PR-RAS'!E161</f>
        <v>62662.54</v>
      </c>
      <c r="E157" s="1">
        <v>0</v>
      </c>
      <c r="F157" s="1">
        <v>0</v>
      </c>
      <c r="G157" s="2">
        <f t="shared" si="0"/>
        <v>27143.004720000001</v>
      </c>
      <c r="H157" s="2">
        <f t="shared" si="1"/>
        <v>0.91999999999825377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42.53</v>
      </c>
      <c r="D158" s="1">
        <f>'PR-RAS'!E162</f>
        <v>0</v>
      </c>
      <c r="E158" s="1">
        <v>0</v>
      </c>
      <c r="F158" s="1">
        <v>0</v>
      </c>
      <c r="G158" s="2">
        <f t="shared" si="0"/>
        <v>6.6772100000000005</v>
      </c>
      <c r="H158" s="2">
        <f t="shared" si="1"/>
        <v>0.46999999999999886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73885.059999999983</v>
      </c>
      <c r="D159" s="1">
        <f>'PR-RAS'!E163</f>
        <v>84669.71</v>
      </c>
      <c r="E159" s="1">
        <v>0</v>
      </c>
      <c r="F159" s="1">
        <v>0</v>
      </c>
      <c r="G159" s="2">
        <f t="shared" si="0"/>
        <v>38429.467839999998</v>
      </c>
      <c r="H159" s="2">
        <f t="shared" si="1"/>
        <v>0.34999999997671694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18838.43</v>
      </c>
      <c r="D160" s="1">
        <f>'PR-RAS'!E164</f>
        <v>19808.53</v>
      </c>
      <c r="E160" s="1">
        <v>0</v>
      </c>
      <c r="F160" s="1">
        <v>0</v>
      </c>
      <c r="G160" s="2">
        <f t="shared" si="0"/>
        <v>9294.4229099999993</v>
      </c>
      <c r="H160" s="2">
        <f t="shared" si="1"/>
        <v>0.90000000000145519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1600.02</v>
      </c>
      <c r="D161" s="1">
        <f>'PR-RAS'!E165</f>
        <v>1748.28</v>
      </c>
      <c r="E161" s="1">
        <v>0</v>
      </c>
      <c r="F161" s="1">
        <v>0</v>
      </c>
      <c r="G161" s="2">
        <f t="shared" si="0"/>
        <v>815.45280000000002</v>
      </c>
      <c r="H161" s="2">
        <f t="shared" si="1"/>
        <v>0.29999999999995453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17238.41</v>
      </c>
      <c r="D162" s="1">
        <f>'PR-RAS'!E166</f>
        <v>16999.66</v>
      </c>
      <c r="E162" s="1">
        <v>0</v>
      </c>
      <c r="F162" s="1">
        <v>0</v>
      </c>
      <c r="G162" s="2">
        <f t="shared" si="0"/>
        <v>8249.2745299999988</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1060.5899999999999</v>
      </c>
      <c r="E163" s="1">
        <v>0</v>
      </c>
      <c r="F163" s="1">
        <v>0</v>
      </c>
      <c r="G163" s="2">
        <f t="shared" si="0"/>
        <v>343.63115999999997</v>
      </c>
      <c r="H163" s="2">
        <f t="shared" si="1"/>
        <v>0.41000000000008185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25145.219999999998</v>
      </c>
      <c r="D165" s="1">
        <f>'PR-RAS'!E169</f>
        <v>30189.97</v>
      </c>
      <c r="E165" s="1">
        <v>0</v>
      </c>
      <c r="F165" s="1">
        <v>0</v>
      </c>
      <c r="G165" s="2">
        <f t="shared" si="0"/>
        <v>14026.126240000001</v>
      </c>
      <c r="H165" s="2">
        <f t="shared" si="1"/>
        <v>0.24999999999636202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2123.65</v>
      </c>
      <c r="D166" s="1">
        <f>'PR-RAS'!E170</f>
        <v>2910.87</v>
      </c>
      <c r="E166" s="1">
        <v>0</v>
      </c>
      <c r="F166" s="1">
        <v>0</v>
      </c>
      <c r="G166" s="2">
        <f t="shared" si="0"/>
        <v>1310.9893500000001</v>
      </c>
      <c r="H166" s="2">
        <f t="shared" si="1"/>
        <v>0.48000000000001819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11572.08</v>
      </c>
      <c r="D167" s="1">
        <f>'PR-RAS'!E171</f>
        <v>13691.02</v>
      </c>
      <c r="E167" s="1">
        <v>0</v>
      </c>
      <c r="F167" s="1">
        <v>0</v>
      </c>
      <c r="G167" s="2">
        <f t="shared" si="0"/>
        <v>6466.3839200000011</v>
      </c>
      <c r="H167" s="2">
        <f t="shared" si="1"/>
        <v>0.1000000000003638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10900.14</v>
      </c>
      <c r="D168" s="1">
        <f>'PR-RAS'!E172</f>
        <v>12412.95</v>
      </c>
      <c r="E168" s="1">
        <v>0</v>
      </c>
      <c r="F168" s="1">
        <v>0</v>
      </c>
      <c r="G168" s="2">
        <f t="shared" si="0"/>
        <v>5966.2486800000006</v>
      </c>
      <c r="H168" s="2">
        <f t="shared" si="1"/>
        <v>0.18999999999869033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549.35</v>
      </c>
      <c r="D169" s="1">
        <f>'PR-RAS'!E173</f>
        <v>1175.1300000000001</v>
      </c>
      <c r="E169" s="1">
        <v>0</v>
      </c>
      <c r="F169" s="1">
        <v>0</v>
      </c>
      <c r="G169" s="2">
        <f t="shared" si="0"/>
        <v>487.13448000000005</v>
      </c>
      <c r="H169" s="2">
        <f t="shared" si="1"/>
        <v>0.48000000000013188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25318.039999999997</v>
      </c>
      <c r="D173" s="1">
        <f>'PR-RAS'!E177</f>
        <v>29056.66</v>
      </c>
      <c r="E173" s="1">
        <v>0</v>
      </c>
      <c r="F173" s="1">
        <v>0</v>
      </c>
      <c r="G173" s="2">
        <f t="shared" si="0"/>
        <v>14350.19392</v>
      </c>
      <c r="H173" s="2">
        <f t="shared" si="1"/>
        <v>0.37999999999738066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18416.73</v>
      </c>
      <c r="D174" s="1">
        <f>'PR-RAS'!E178</f>
        <v>22740.03</v>
      </c>
      <c r="E174" s="1">
        <v>0</v>
      </c>
      <c r="F174" s="1">
        <v>0</v>
      </c>
      <c r="G174" s="2">
        <f t="shared" si="0"/>
        <v>11054.144669999998</v>
      </c>
      <c r="H174" s="2">
        <f t="shared" si="1"/>
        <v>0.2999999999992724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179.02</v>
      </c>
      <c r="D175" s="1">
        <f>'PR-RAS'!E179</f>
        <v>0</v>
      </c>
      <c r="E175" s="1">
        <v>0</v>
      </c>
      <c r="F175" s="1">
        <v>0</v>
      </c>
      <c r="G175" s="2">
        <f t="shared" si="0"/>
        <v>31.149480000000001</v>
      </c>
      <c r="H175" s="2">
        <f t="shared" si="1"/>
        <v>2.0000000000010232E-2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2501.5</v>
      </c>
      <c r="D177" s="1">
        <f>'PR-RAS'!E181</f>
        <v>2398.34</v>
      </c>
      <c r="E177" s="1">
        <v>0</v>
      </c>
      <c r="F177" s="1">
        <v>0</v>
      </c>
      <c r="G177" s="2">
        <f t="shared" si="0"/>
        <v>1284.4796799999999</v>
      </c>
      <c r="H177" s="2">
        <f t="shared" si="1"/>
        <v>0.84000000000014552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277.73</v>
      </c>
      <c r="D179" s="1">
        <f>'PR-RAS'!E183</f>
        <v>969.36</v>
      </c>
      <c r="E179" s="1">
        <v>0</v>
      </c>
      <c r="F179" s="1">
        <v>0</v>
      </c>
      <c r="G179" s="2">
        <f t="shared" si="0"/>
        <v>394.52809999999994</v>
      </c>
      <c r="H179" s="2">
        <f t="shared" si="1"/>
        <v>0.62999999999999545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934.53</v>
      </c>
      <c r="D180" s="1">
        <f>'PR-RAS'!E184</f>
        <v>870.52</v>
      </c>
      <c r="E180" s="1">
        <v>0</v>
      </c>
      <c r="F180" s="1">
        <v>0</v>
      </c>
      <c r="G180" s="2">
        <f t="shared" si="0"/>
        <v>478.92702999999995</v>
      </c>
      <c r="H180" s="2">
        <f t="shared" si="1"/>
        <v>0.95000000000004547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1925.21</v>
      </c>
      <c r="D181" s="1">
        <f>'PR-RAS'!E185</f>
        <v>1438.9</v>
      </c>
      <c r="E181" s="1">
        <v>0</v>
      </c>
      <c r="F181" s="1">
        <v>0</v>
      </c>
      <c r="G181" s="2">
        <f t="shared" si="0"/>
        <v>864.54179999999997</v>
      </c>
      <c r="H181" s="2">
        <f t="shared" si="1"/>
        <v>0.30999999999994543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1083.32</v>
      </c>
      <c r="D182" s="1">
        <f>'PR-RAS'!E186</f>
        <v>639.51</v>
      </c>
      <c r="E182" s="1">
        <v>0</v>
      </c>
      <c r="F182" s="1">
        <v>0</v>
      </c>
      <c r="G182" s="2">
        <f t="shared" si="0"/>
        <v>427.58354000000003</v>
      </c>
      <c r="H182" s="2">
        <f t="shared" si="1"/>
        <v>0.80999999999994543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4583.3700000000008</v>
      </c>
      <c r="D184" s="1">
        <f>'PR-RAS'!E188</f>
        <v>5614.55</v>
      </c>
      <c r="E184" s="1">
        <v>0</v>
      </c>
      <c r="F184" s="1">
        <v>0</v>
      </c>
      <c r="G184" s="2">
        <f t="shared" si="0"/>
        <v>2893.68201</v>
      </c>
      <c r="H184" s="2">
        <f t="shared" si="1"/>
        <v>0.82000000000061846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1673.77</v>
      </c>
      <c r="D186" s="1">
        <f>'PR-RAS'!E190</f>
        <v>1986.46</v>
      </c>
      <c r="E186" s="1">
        <v>0</v>
      </c>
      <c r="F186" s="1">
        <v>0</v>
      </c>
      <c r="G186" s="2">
        <f t="shared" si="0"/>
        <v>1044.6376500000001</v>
      </c>
      <c r="H186" s="2">
        <f t="shared" si="1"/>
        <v>0.69000000000005457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812.54</v>
      </c>
      <c r="D187" s="1">
        <f>'PR-RAS'!E191</f>
        <v>0</v>
      </c>
      <c r="E187" s="1">
        <v>0</v>
      </c>
      <c r="F187" s="1">
        <v>0</v>
      </c>
      <c r="G187" s="2">
        <f t="shared" si="0"/>
        <v>151.13244</v>
      </c>
      <c r="H187" s="2">
        <f t="shared" si="1"/>
        <v>0.46000000000003638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25</v>
      </c>
      <c r="E188" s="1">
        <v>0</v>
      </c>
      <c r="F188" s="1">
        <v>0</v>
      </c>
      <c r="G188" s="2">
        <f t="shared" si="0"/>
        <v>21.759319999999999</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1244.43</v>
      </c>
      <c r="D189" s="1">
        <f>'PR-RAS'!E193</f>
        <v>1484</v>
      </c>
      <c r="E189" s="1">
        <v>0</v>
      </c>
      <c r="F189" s="1">
        <v>0</v>
      </c>
      <c r="G189" s="2">
        <f t="shared" si="0"/>
        <v>791.93684000000007</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786.27</v>
      </c>
      <c r="D191" s="1">
        <f>'PR-RAS'!E195</f>
        <v>2119.09</v>
      </c>
      <c r="E191" s="1">
        <v>0</v>
      </c>
      <c r="F191" s="1">
        <v>0</v>
      </c>
      <c r="G191" s="2">
        <f t="shared" si="0"/>
        <v>954.6455000000002</v>
      </c>
      <c r="H191" s="2">
        <f t="shared" si="1"/>
        <v>0.36000000000012733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445.01</v>
      </c>
      <c r="D192" s="1">
        <f>'PR-RAS'!E196</f>
        <v>95.82</v>
      </c>
      <c r="E192" s="1">
        <v>0</v>
      </c>
      <c r="F192" s="1">
        <v>0</v>
      </c>
      <c r="G192" s="2">
        <f t="shared" si="0"/>
        <v>121.60015</v>
      </c>
      <c r="H192" s="2">
        <f t="shared" si="1"/>
        <v>0.18999999999999773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445.01</v>
      </c>
      <c r="D206" s="1">
        <f>'PR-RAS'!E210</f>
        <v>95.82</v>
      </c>
      <c r="E206" s="1">
        <v>0</v>
      </c>
      <c r="F206" s="1">
        <v>0</v>
      </c>
      <c r="G206" s="2">
        <f t="shared" si="0"/>
        <v>130.51325</v>
      </c>
      <c r="H206" s="2">
        <f t="shared" si="1"/>
        <v>0.18999999999999773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31.12</v>
      </c>
      <c r="D207" s="1">
        <f>'PR-RAS'!E211</f>
        <v>95.82</v>
      </c>
      <c r="E207" s="1">
        <v>0</v>
      </c>
      <c r="F207" s="1">
        <v>0</v>
      </c>
      <c r="G207" s="2">
        <f t="shared" si="0"/>
        <v>45.888559999999998</v>
      </c>
      <c r="H207" s="2">
        <f t="shared" si="1"/>
        <v>0.30000000000000782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413.89</v>
      </c>
      <c r="D209" s="1">
        <f>'PR-RAS'!E213</f>
        <v>0</v>
      </c>
      <c r="E209" s="1">
        <v>0</v>
      </c>
      <c r="F209" s="1">
        <v>0</v>
      </c>
      <c r="G209" s="2">
        <f t="shared" si="0"/>
        <v>86.089119999999994</v>
      </c>
      <c r="H209" s="2">
        <f t="shared" si="1"/>
        <v>0.11000000000001364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202.5</v>
      </c>
      <c r="E259" s="1">
        <v>0</v>
      </c>
      <c r="F259" s="1">
        <v>0</v>
      </c>
      <c r="G259" s="2">
        <f t="shared" si="0"/>
        <v>104.49000000000001</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202.5</v>
      </c>
      <c r="E260" s="1">
        <v>0</v>
      </c>
      <c r="F260" s="1">
        <v>0</v>
      </c>
      <c r="G260" s="2">
        <f t="shared" si="0"/>
        <v>104.89500000000001</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202.5</v>
      </c>
      <c r="E262" s="1">
        <v>0</v>
      </c>
      <c r="F262" s="1">
        <v>0</v>
      </c>
      <c r="G262" s="2">
        <f t="shared" si="0"/>
        <v>105.705</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431637.2</v>
      </c>
      <c r="D285" s="1">
        <f>'PR-RAS'!E289</f>
        <v>540656.98999999987</v>
      </c>
      <c r="E285" s="1">
        <v>0</v>
      </c>
      <c r="F285" s="1">
        <v>0</v>
      </c>
      <c r="G285" s="2">
        <f t="shared" si="8"/>
        <v>429678.13511999988</v>
      </c>
      <c r="H285" s="2">
        <f t="shared" si="9"/>
        <v>0.21000000013737008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28447.059999999998</v>
      </c>
      <c r="D286" s="1">
        <f>'PR-RAS'!E290</f>
        <v>6147.9200000000419</v>
      </c>
      <c r="E286" s="1">
        <v>0</v>
      </c>
      <c r="F286" s="1">
        <v>0</v>
      </c>
      <c r="G286" s="2">
        <f t="shared" si="8"/>
        <v>11611.726500000022</v>
      </c>
      <c r="H286" s="2">
        <f t="shared" si="9"/>
        <v>0.13999999995576218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2443.9699999999998</v>
      </c>
      <c r="D288" s="1">
        <f>'PR-RAS'!E292</f>
        <v>7025.26</v>
      </c>
      <c r="E288" s="1">
        <v>0</v>
      </c>
      <c r="F288" s="1">
        <v>0</v>
      </c>
      <c r="G288" s="2">
        <f t="shared" si="8"/>
        <v>4733.9186300000001</v>
      </c>
      <c r="H288" s="2">
        <f t="shared" si="9"/>
        <v>0.29000000000041837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116.13</v>
      </c>
      <c r="D291" s="1">
        <f>'PR-RAS'!E295</f>
        <v>0</v>
      </c>
      <c r="E291" s="1">
        <v>0</v>
      </c>
      <c r="F291" s="1">
        <v>0</v>
      </c>
      <c r="G291" s="2">
        <f t="shared" si="8"/>
        <v>33.677699999999994</v>
      </c>
      <c r="H291" s="2">
        <f t="shared" si="9"/>
        <v>0.12999999999999545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26852.77</v>
      </c>
      <c r="D345" s="1">
        <f>'PR-RAS'!E350</f>
        <v>18295.810000000001</v>
      </c>
      <c r="E345" s="1">
        <v>0</v>
      </c>
      <c r="F345" s="1">
        <v>0</v>
      </c>
      <c r="G345" s="2">
        <f t="shared" si="8"/>
        <v>21824.870159999999</v>
      </c>
      <c r="H345" s="2">
        <f t="shared" si="9"/>
        <v>0.41999999999825377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14916.55</v>
      </c>
      <c r="D346" s="1">
        <f>'PR-RAS'!E351</f>
        <v>5377.5</v>
      </c>
      <c r="E346" s="1">
        <v>0</v>
      </c>
      <c r="F346" s="1">
        <v>0</v>
      </c>
      <c r="G346" s="2">
        <f t="shared" si="8"/>
        <v>8856.6847499999985</v>
      </c>
      <c r="H346" s="2">
        <f t="shared" si="9"/>
        <v>0.9500000000007276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14916.55</v>
      </c>
      <c r="D347" s="1">
        <f>'PR-RAS'!E352</f>
        <v>5377.5</v>
      </c>
      <c r="E347" s="1">
        <v>0</v>
      </c>
      <c r="F347" s="1">
        <v>0</v>
      </c>
      <c r="G347" s="2">
        <f t="shared" si="8"/>
        <v>8882.3562999999995</v>
      </c>
      <c r="H347" s="2">
        <f t="shared" si="9"/>
        <v>0.9500000000007276</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14916.55</v>
      </c>
      <c r="D348" s="1">
        <f>'PR-RAS'!E353</f>
        <v>5377.5</v>
      </c>
      <c r="E348" s="1">
        <v>0</v>
      </c>
      <c r="F348" s="1">
        <v>0</v>
      </c>
      <c r="G348" s="2">
        <f t="shared" si="8"/>
        <v>8908.0278499999986</v>
      </c>
      <c r="H348" s="2">
        <f t="shared" si="9"/>
        <v>0.9500000000007276</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11936.220000000001</v>
      </c>
      <c r="D358" s="1">
        <f>'PR-RAS'!E363</f>
        <v>12918.310000000001</v>
      </c>
      <c r="E358" s="1">
        <v>0</v>
      </c>
      <c r="F358" s="1">
        <v>0</v>
      </c>
      <c r="G358" s="2">
        <f t="shared" si="8"/>
        <v>13484.90388</v>
      </c>
      <c r="H358" s="2">
        <f t="shared" si="9"/>
        <v>0.53000000000247383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7838.18</v>
      </c>
      <c r="D359" s="1">
        <f>'PR-RAS'!E364</f>
        <v>0</v>
      </c>
      <c r="E359" s="1">
        <v>0</v>
      </c>
      <c r="F359" s="1">
        <v>0</v>
      </c>
      <c r="G359" s="2">
        <f t="shared" si="8"/>
        <v>2806.06844</v>
      </c>
      <c r="H359" s="2">
        <f t="shared" si="9"/>
        <v>0.18000000000029104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7838.18</v>
      </c>
      <c r="D361" s="1">
        <f>'PR-RAS'!E366</f>
        <v>0</v>
      </c>
      <c r="E361" s="1">
        <v>0</v>
      </c>
      <c r="F361" s="1">
        <v>0</v>
      </c>
      <c r="G361" s="2">
        <f t="shared" si="8"/>
        <v>2821.7447999999999</v>
      </c>
      <c r="H361" s="2">
        <f t="shared" si="9"/>
        <v>0.18000000000029104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4098.04</v>
      </c>
      <c r="D378" s="1">
        <f>'PR-RAS'!E383</f>
        <v>4793.3100000000004</v>
      </c>
      <c r="E378" s="1">
        <v>0</v>
      </c>
      <c r="F378" s="1">
        <v>0</v>
      </c>
      <c r="G378" s="2">
        <f t="shared" si="8"/>
        <v>5159.1168200000002</v>
      </c>
      <c r="H378" s="2">
        <f t="shared" si="9"/>
        <v>0.3500000000003638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4098.04</v>
      </c>
      <c r="D379" s="1">
        <f>'PR-RAS'!E384</f>
        <v>4793.3100000000004</v>
      </c>
      <c r="E379" s="1">
        <v>0</v>
      </c>
      <c r="F379" s="1">
        <v>0</v>
      </c>
      <c r="G379" s="2">
        <f t="shared" si="8"/>
        <v>5172.8014800000001</v>
      </c>
      <c r="H379" s="2">
        <f t="shared" si="9"/>
        <v>0.3500000000003638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8125</v>
      </c>
      <c r="E386" s="1">
        <v>0</v>
      </c>
      <c r="F386" s="1">
        <v>0</v>
      </c>
      <c r="G386" s="2">
        <f t="shared" si="8"/>
        <v>6256.25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8125</v>
      </c>
      <c r="E390" s="1">
        <v>0</v>
      </c>
      <c r="F390" s="1">
        <v>0</v>
      </c>
      <c r="G390" s="2">
        <f t="shared" si="8"/>
        <v>6321.25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26852.77</v>
      </c>
      <c r="D403" s="1">
        <f>'PR-RAS'!E408</f>
        <v>18295.810000000001</v>
      </c>
      <c r="E403" s="1">
        <v>0</v>
      </c>
      <c r="F403" s="1">
        <v>0</v>
      </c>
      <c r="G403" s="2">
        <f t="shared" si="8"/>
        <v>25504.644780000002</v>
      </c>
      <c r="H403" s="2">
        <f t="shared" si="9"/>
        <v>0.41999999999825377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460084.26</v>
      </c>
      <c r="D407" s="1">
        <f>'PR-RAS'!E412</f>
        <v>546804.90999999992</v>
      </c>
      <c r="E407" s="1">
        <v>0</v>
      </c>
      <c r="F407" s="1">
        <v>0</v>
      </c>
      <c r="G407" s="2">
        <f t="shared" si="8"/>
        <v>630799.79648000002</v>
      </c>
      <c r="H407" s="2">
        <f t="shared" si="9"/>
        <v>0.35000000009313226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458489.97000000003</v>
      </c>
      <c r="D408" s="1">
        <f>'PR-RAS'!E413</f>
        <v>558952.79999999993</v>
      </c>
      <c r="E408" s="1">
        <v>0</v>
      </c>
      <c r="F408" s="1">
        <v>0</v>
      </c>
      <c r="G408" s="2">
        <f t="shared" si="8"/>
        <v>641592.9969899999</v>
      </c>
      <c r="H408" s="2">
        <f t="shared" si="9"/>
        <v>0.23000000003958121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1594.289999999979</v>
      </c>
      <c r="D409" s="1">
        <f>'PR-RAS'!E414</f>
        <v>0</v>
      </c>
      <c r="E409" s="1">
        <v>0</v>
      </c>
      <c r="F409" s="1">
        <v>0</v>
      </c>
      <c r="G409" s="2">
        <f t="shared" si="8"/>
        <v>650.47031999999137</v>
      </c>
      <c r="H409" s="2">
        <f t="shared" si="9"/>
        <v>0.28999999997904524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12147.890000000014</v>
      </c>
      <c r="E410" s="1">
        <v>0</v>
      </c>
      <c r="F410" s="1">
        <v>0</v>
      </c>
      <c r="G410" s="2">
        <f t="shared" si="8"/>
        <v>9936.9740200000106</v>
      </c>
      <c r="H410" s="2">
        <f t="shared" si="9"/>
        <v>0.10999999998603016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2443.9699999999998</v>
      </c>
      <c r="D411" s="1">
        <f>'PR-RAS'!E416</f>
        <v>7025.26</v>
      </c>
      <c r="E411" s="1">
        <v>0</v>
      </c>
      <c r="F411" s="1">
        <v>0</v>
      </c>
      <c r="G411" s="2">
        <f t="shared" si="8"/>
        <v>6762.7409000000007</v>
      </c>
      <c r="H411" s="2">
        <f t="shared" si="9"/>
        <v>0.29000000000041837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460084.26</v>
      </c>
      <c r="D633" s="1">
        <f>'PR-RAS'!E639</f>
        <v>546804.90999999992</v>
      </c>
      <c r="E633" s="1">
        <v>0</v>
      </c>
      <c r="F633" s="1">
        <v>0</v>
      </c>
      <c r="G633" s="2">
        <f t="shared" si="10"/>
        <v>981934.65855999989</v>
      </c>
      <c r="H633" s="2">
        <f t="shared" si="11"/>
        <v>0.35000000009313226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458489.97000000003</v>
      </c>
      <c r="D634" s="1">
        <f>'PR-RAS'!E640</f>
        <v>558952.79999999993</v>
      </c>
      <c r="E634" s="1">
        <v>0</v>
      </c>
      <c r="F634" s="1">
        <v>0</v>
      </c>
      <c r="G634" s="2">
        <f t="shared" si="10"/>
        <v>997858.3958099999</v>
      </c>
      <c r="H634" s="2">
        <f t="shared" si="11"/>
        <v>0.23000000003958121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1594.289999999979</v>
      </c>
      <c r="D635" s="1">
        <f>'PR-RAS'!E641</f>
        <v>0</v>
      </c>
      <c r="E635" s="1">
        <v>0</v>
      </c>
      <c r="F635" s="1">
        <v>0</v>
      </c>
      <c r="G635" s="2">
        <f t="shared" si="10"/>
        <v>1010.7798599999867</v>
      </c>
      <c r="H635" s="2">
        <f t="shared" si="11"/>
        <v>0.28999999997904524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12147.890000000014</v>
      </c>
      <c r="E636" s="1">
        <v>0</v>
      </c>
      <c r="F636" s="1">
        <v>0</v>
      </c>
      <c r="G636" s="2">
        <f t="shared" si="10"/>
        <v>15427.820300000018</v>
      </c>
      <c r="H636" s="2">
        <f t="shared" si="11"/>
        <v>0.10999999998603016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2443.9699999999998</v>
      </c>
      <c r="D637" s="1">
        <f>'PR-RAS'!E643</f>
        <v>7025.26</v>
      </c>
      <c r="E637" s="1">
        <v>0</v>
      </c>
      <c r="F637" s="1">
        <v>0</v>
      </c>
      <c r="G637" s="2">
        <f t="shared" si="10"/>
        <v>10490.495640000001</v>
      </c>
      <c r="H637" s="2">
        <f t="shared" si="11"/>
        <v>0.29000000000041837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4038.2599999999788</v>
      </c>
      <c r="D639" s="1">
        <f>'PR-RAS'!E645</f>
        <v>0</v>
      </c>
      <c r="E639" s="1">
        <v>0</v>
      </c>
      <c r="F639" s="1">
        <v>0</v>
      </c>
      <c r="G639" s="2">
        <f t="shared" si="10"/>
        <v>2576.4098799999865</v>
      </c>
      <c r="H639" s="2">
        <f t="shared" si="11"/>
        <v>0.25999999997884515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5122.6300000000138</v>
      </c>
      <c r="E640" s="1">
        <v>0</v>
      </c>
      <c r="F640" s="1">
        <v>0</v>
      </c>
      <c r="G640" s="2">
        <f t="shared" si="10"/>
        <v>6546.7211400000178</v>
      </c>
      <c r="H640" s="2">
        <f t="shared" si="11"/>
        <v>0.36999999998624844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44505.11</v>
      </c>
      <c r="D641" s="1">
        <f>'PR-RAS'!E647</f>
        <v>53605.24</v>
      </c>
      <c r="E641" s="1">
        <v>0</v>
      </c>
      <c r="F641" s="1">
        <v>0</v>
      </c>
      <c r="G641" s="2">
        <f t="shared" si="10"/>
        <v>97097.977599999998</v>
      </c>
      <c r="H641" s="2">
        <f t="shared" si="11"/>
        <v>0.34999999999854481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26757.51</v>
      </c>
      <c r="D643" s="1">
        <f>'PR-RAS'!E650</f>
        <v>716.01</v>
      </c>
      <c r="E643" s="1">
        <v>0</v>
      </c>
      <c r="F643" s="1">
        <v>0</v>
      </c>
      <c r="G643" s="2">
        <f t="shared" si="10"/>
        <v>18097.678260000001</v>
      </c>
      <c r="H643" s="2">
        <f t="shared" si="11"/>
        <v>0.50000000000159162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26757.51</v>
      </c>
      <c r="D644" s="1">
        <f>'PR-RAS'!E651</f>
        <v>716.01</v>
      </c>
      <c r="E644" s="1">
        <v>0</v>
      </c>
      <c r="F644" s="1">
        <v>0</v>
      </c>
      <c r="G644" s="2">
        <f t="shared" si="10"/>
        <v>18125.86779</v>
      </c>
      <c r="H644" s="2">
        <f t="shared" si="11"/>
        <v>0.50000000000159162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25</v>
      </c>
      <c r="E647" s="1">
        <v>0</v>
      </c>
      <c r="F647" s="1">
        <v>0</v>
      </c>
      <c r="G647" s="2">
        <f t="shared" si="10"/>
        <v>49.096000000000004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22</v>
      </c>
      <c r="E649" s="1">
        <v>0</v>
      </c>
      <c r="F649" s="1">
        <v>0</v>
      </c>
      <c r="G649" s="2">
        <f t="shared" si="10"/>
        <v>43.416000000000004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384741.67</v>
      </c>
      <c r="D668" s="1">
        <f>'PR-RAS'!E675</f>
        <v>483457.41</v>
      </c>
      <c r="E668" s="1">
        <v>0</v>
      </c>
      <c r="F668" s="1">
        <v>0</v>
      </c>
      <c r="G668" s="2">
        <f t="shared" si="10"/>
        <v>901554.87883000006</v>
      </c>
      <c r="H668" s="2">
        <f t="shared" si="11"/>
        <v>0.73999999999068677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500</v>
      </c>
      <c r="E669" s="1">
        <v>0</v>
      </c>
      <c r="F669" s="1">
        <v>0</v>
      </c>
      <c r="G669" s="2">
        <f t="shared" si="10"/>
        <v>668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19908</v>
      </c>
      <c r="D670" s="1">
        <f>'PR-RAS'!E677</f>
        <v>0</v>
      </c>
      <c r="E670" s="1">
        <v>0</v>
      </c>
      <c r="F670" s="1">
        <v>0</v>
      </c>
      <c r="G670" s="2">
        <f t="shared" si="10"/>
        <v>13318.452000000001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17238.41</v>
      </c>
      <c r="D711" s="1">
        <f>'PR-RAS'!E718</f>
        <v>16999.66</v>
      </c>
      <c r="E711" s="1">
        <v>0</v>
      </c>
      <c r="F711" s="1">
        <v>0</v>
      </c>
      <c r="G711" s="2">
        <f t="shared" si="10"/>
        <v>36378.788299999993</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12702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460084.26</v>
      </c>
      <c r="I16" s="170">
        <f>'PR-RAS'!E6</f>
        <v>546804.90999999992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431637.2</v>
      </c>
      <c r="I17" s="170">
        <f>'PR-RAS'!E151</f>
        <v>540656.98999999987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4038.2599999999788</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5122.6300000000138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970" zoomScaleNormal="100" workbookViewId="0">
      <selection activeCell="E758" sqref="E75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460084.26</v>
      </c>
      <c r="E6" s="51">
        <f>E7+E44+E50+E82+E106+E124+E133+E139</f>
        <v>546804.90999999992</v>
      </c>
      <c r="F6" s="52">
        <f t="shared" ref="F6:F131" si="0">IF(D6&lt;&gt;0,IF(E6/D6&gt;=100,"&gt;&gt;100",E6/D6*100),"-")</f>
        <v>118.84886259747289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404649.67</v>
      </c>
      <c r="E50" s="51">
        <f>E51+E54+E59+E62+E65+E68+E71+E74+E77</f>
        <v>483957.41</v>
      </c>
      <c r="F50" s="52">
        <f t="shared" si="0"/>
        <v>119.59911149810156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404649.67</v>
      </c>
      <c r="E68" s="51">
        <f t="shared" si="15"/>
        <v>483957.41</v>
      </c>
      <c r="F68" s="52">
        <f t="shared" si="0"/>
        <v>119.59911149810156</v>
      </c>
    </row>
    <row r="69" spans="1:6" ht="12.75" customHeight="1" x14ac:dyDescent="0.2">
      <c r="A69" s="53" t="s">
        <v>184</v>
      </c>
      <c r="B69" s="85" t="s">
        <v>185</v>
      </c>
      <c r="C69" s="50" t="s">
        <v>184</v>
      </c>
      <c r="D69" s="242">
        <v>384741.67</v>
      </c>
      <c r="E69" s="242">
        <v>483957.41</v>
      </c>
      <c r="F69" s="52">
        <f t="shared" si="0"/>
        <v>125.78762523955361</v>
      </c>
    </row>
    <row r="70" spans="1:6" ht="24" x14ac:dyDescent="0.2">
      <c r="A70" s="53" t="s">
        <v>186</v>
      </c>
      <c r="B70" s="85" t="s">
        <v>187</v>
      </c>
      <c r="C70" s="50" t="s">
        <v>186</v>
      </c>
      <c r="D70" s="242">
        <v>19908</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580.67999999999995</v>
      </c>
      <c r="E124" s="51">
        <f t="shared" si="27"/>
        <v>0</v>
      </c>
      <c r="F124" s="52">
        <f t="shared" si="0"/>
        <v>0</v>
      </c>
    </row>
    <row r="125" spans="1:6" ht="12.75" customHeight="1" x14ac:dyDescent="0.2">
      <c r="A125" s="53">
        <v>661</v>
      </c>
      <c r="B125" s="86" t="s">
        <v>296</v>
      </c>
      <c r="C125" s="50" t="s">
        <v>297</v>
      </c>
      <c r="D125" s="51">
        <f t="shared" ref="D125:E125" si="28">SUM(D126:D127)</f>
        <v>580.67999999999995</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580.67999999999995</v>
      </c>
      <c r="E127" s="242"/>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54853.91</v>
      </c>
      <c r="E133" s="51">
        <f t="shared" si="30"/>
        <v>62847.5</v>
      </c>
      <c r="F133" s="52">
        <f t="shared" ref="F133:F223" si="31">IF(D133&lt;&gt;0,IF(E133/D133&gt;=100,"&gt;&gt;100",E133/D133*100),"-")</f>
        <v>114.5725072287463</v>
      </c>
    </row>
    <row r="134" spans="1:6" ht="24" x14ac:dyDescent="0.2">
      <c r="A134" s="53">
        <v>671</v>
      </c>
      <c r="B134" s="232" t="s">
        <v>314</v>
      </c>
      <c r="C134" s="50" t="s">
        <v>315</v>
      </c>
      <c r="D134" s="51">
        <f t="shared" ref="D134:E134" si="32">SUM(D135:D137)</f>
        <v>54853.91</v>
      </c>
      <c r="E134" s="51">
        <f t="shared" si="32"/>
        <v>62847.5</v>
      </c>
      <c r="F134" s="52">
        <f t="shared" si="31"/>
        <v>114.5725072287463</v>
      </c>
    </row>
    <row r="135" spans="1:6" ht="12.75" customHeight="1" x14ac:dyDescent="0.2">
      <c r="A135" s="53">
        <v>6711</v>
      </c>
      <c r="B135" s="85" t="s">
        <v>316</v>
      </c>
      <c r="C135" s="50" t="s">
        <v>317</v>
      </c>
      <c r="D135" s="242">
        <v>47015.73</v>
      </c>
      <c r="E135" s="242">
        <v>54722.5</v>
      </c>
      <c r="F135" s="52">
        <f t="shared" si="31"/>
        <v>116.39189692471008</v>
      </c>
    </row>
    <row r="136" spans="1:6" ht="24" x14ac:dyDescent="0.2">
      <c r="A136" s="53">
        <v>6712</v>
      </c>
      <c r="B136" s="232" t="s">
        <v>318</v>
      </c>
      <c r="C136" s="50" t="s">
        <v>319</v>
      </c>
      <c r="D136" s="242">
        <v>7838.18</v>
      </c>
      <c r="E136" s="242">
        <v>8125</v>
      </c>
      <c r="F136" s="52">
        <f t="shared" si="31"/>
        <v>103.65926784023843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431637.2</v>
      </c>
      <c r="E151" s="51">
        <f t="shared" si="35"/>
        <v>540656.98999999987</v>
      </c>
      <c r="F151" s="52">
        <f t="shared" si="31"/>
        <v>125.2572739328306</v>
      </c>
    </row>
    <row r="152" spans="1:6" ht="12.75" customHeight="1" x14ac:dyDescent="0.2">
      <c r="A152" s="53">
        <v>31</v>
      </c>
      <c r="B152" s="85" t="s">
        <v>349</v>
      </c>
      <c r="C152" s="50" t="s">
        <v>35</v>
      </c>
      <c r="D152" s="51">
        <f t="shared" ref="D152:E152" si="36">D153+D158+D159</f>
        <v>357307.13</v>
      </c>
      <c r="E152" s="51">
        <f t="shared" si="36"/>
        <v>455688.95999999996</v>
      </c>
      <c r="F152" s="52">
        <f t="shared" si="31"/>
        <v>127.53424763731974</v>
      </c>
    </row>
    <row r="153" spans="1:6" ht="12.75" customHeight="1" x14ac:dyDescent="0.2">
      <c r="A153" s="53">
        <v>311</v>
      </c>
      <c r="B153" s="85" t="s">
        <v>350</v>
      </c>
      <c r="C153" s="50" t="s">
        <v>351</v>
      </c>
      <c r="D153" s="51">
        <f t="shared" ref="D153:E153" si="37">SUM(D154:D157)</f>
        <v>297842.65999999997</v>
      </c>
      <c r="E153" s="51">
        <f t="shared" si="37"/>
        <v>379772.47</v>
      </c>
      <c r="F153" s="52">
        <f t="shared" si="31"/>
        <v>127.50774855421987</v>
      </c>
    </row>
    <row r="154" spans="1:6" ht="12.75" customHeight="1" x14ac:dyDescent="0.2">
      <c r="A154" s="53">
        <v>3111</v>
      </c>
      <c r="B154" s="85" t="s">
        <v>352</v>
      </c>
      <c r="C154" s="50" t="s">
        <v>353</v>
      </c>
      <c r="D154" s="242">
        <v>297842.65999999997</v>
      </c>
      <c r="E154" s="242">
        <v>379772.47</v>
      </c>
      <c r="F154" s="52">
        <f t="shared" si="31"/>
        <v>127.50774855421987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10753.4</v>
      </c>
      <c r="E158" s="242">
        <v>13253.95</v>
      </c>
      <c r="F158" s="52">
        <f t="shared" si="31"/>
        <v>123.25357561329442</v>
      </c>
    </row>
    <row r="159" spans="1:6" ht="12.75" customHeight="1" x14ac:dyDescent="0.2">
      <c r="A159" s="53">
        <v>313</v>
      </c>
      <c r="B159" s="85" t="s">
        <v>362</v>
      </c>
      <c r="C159" s="50" t="s">
        <v>363</v>
      </c>
      <c r="D159" s="51">
        <f t="shared" ref="D159:E159" si="38">SUM(D160:D162)</f>
        <v>48711.07</v>
      </c>
      <c r="E159" s="51">
        <f t="shared" si="38"/>
        <v>62662.54</v>
      </c>
      <c r="F159" s="52">
        <f t="shared" si="31"/>
        <v>128.64127189158441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48668.54</v>
      </c>
      <c r="E161" s="242">
        <v>62662.54</v>
      </c>
      <c r="F161" s="52">
        <f t="shared" si="31"/>
        <v>128.75368770051455</v>
      </c>
    </row>
    <row r="162" spans="1:6" ht="12.75" customHeight="1" x14ac:dyDescent="0.2">
      <c r="A162" s="53">
        <v>3133</v>
      </c>
      <c r="B162" s="85" t="s">
        <v>367</v>
      </c>
      <c r="C162" s="50" t="s">
        <v>368</v>
      </c>
      <c r="D162" s="242">
        <v>42.53</v>
      </c>
      <c r="E162" s="242"/>
      <c r="F162" s="52">
        <f t="shared" si="31"/>
        <v>0</v>
      </c>
    </row>
    <row r="163" spans="1:6" ht="12.75" customHeight="1" x14ac:dyDescent="0.2">
      <c r="A163" s="53">
        <v>32</v>
      </c>
      <c r="B163" s="85" t="s">
        <v>369</v>
      </c>
      <c r="C163" s="50" t="s">
        <v>370</v>
      </c>
      <c r="D163" s="51">
        <f t="shared" ref="D163:E163" si="39">D164+D169+D177+D187+D188</f>
        <v>73885.059999999983</v>
      </c>
      <c r="E163" s="51">
        <f t="shared" si="39"/>
        <v>84669.71</v>
      </c>
      <c r="F163" s="52">
        <f t="shared" si="31"/>
        <v>114.5965233025459</v>
      </c>
    </row>
    <row r="164" spans="1:6" ht="12.75" customHeight="1" x14ac:dyDescent="0.2">
      <c r="A164" s="53">
        <v>321</v>
      </c>
      <c r="B164" s="85" t="s">
        <v>371</v>
      </c>
      <c r="C164" s="50" t="s">
        <v>372</v>
      </c>
      <c r="D164" s="51">
        <f t="shared" ref="D164:E164" si="40">SUM(D165:D168)</f>
        <v>18838.43</v>
      </c>
      <c r="E164" s="51">
        <f t="shared" si="40"/>
        <v>19808.53</v>
      </c>
      <c r="F164" s="52">
        <f t="shared" si="31"/>
        <v>105.14957987475601</v>
      </c>
    </row>
    <row r="165" spans="1:6" ht="12.75" customHeight="1" x14ac:dyDescent="0.2">
      <c r="A165" s="53">
        <v>3211</v>
      </c>
      <c r="B165" s="85" t="s">
        <v>373</v>
      </c>
      <c r="C165" s="50" t="s">
        <v>374</v>
      </c>
      <c r="D165" s="242">
        <v>1600.02</v>
      </c>
      <c r="E165" s="242">
        <v>1748.28</v>
      </c>
      <c r="F165" s="52">
        <f t="shared" si="31"/>
        <v>109.26613417332283</v>
      </c>
    </row>
    <row r="166" spans="1:6" ht="12.75" customHeight="1" x14ac:dyDescent="0.2">
      <c r="A166" s="53">
        <v>3212</v>
      </c>
      <c r="B166" s="85" t="s">
        <v>375</v>
      </c>
      <c r="C166" s="50" t="s">
        <v>376</v>
      </c>
      <c r="D166" s="242">
        <v>17238.41</v>
      </c>
      <c r="E166" s="242">
        <v>16999.66</v>
      </c>
      <c r="F166" s="52">
        <f t="shared" si="31"/>
        <v>98.61501147727661</v>
      </c>
    </row>
    <row r="167" spans="1:6" ht="12.75" customHeight="1" x14ac:dyDescent="0.2">
      <c r="A167" s="53">
        <v>3213</v>
      </c>
      <c r="B167" s="85" t="s">
        <v>377</v>
      </c>
      <c r="C167" s="50" t="s">
        <v>378</v>
      </c>
      <c r="D167" s="242">
        <v>0</v>
      </c>
      <c r="E167" s="242">
        <v>1060.5899999999999</v>
      </c>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25145.219999999998</v>
      </c>
      <c r="E169" s="51">
        <f t="shared" si="41"/>
        <v>30189.97</v>
      </c>
      <c r="F169" s="52">
        <f t="shared" si="31"/>
        <v>120.06246117552364</v>
      </c>
    </row>
    <row r="170" spans="1:6" ht="12.75" customHeight="1" x14ac:dyDescent="0.2">
      <c r="A170" s="53">
        <v>3221</v>
      </c>
      <c r="B170" s="85" t="s">
        <v>383</v>
      </c>
      <c r="C170" s="50" t="s">
        <v>384</v>
      </c>
      <c r="D170" s="242">
        <v>2123.65</v>
      </c>
      <c r="E170" s="242">
        <v>2910.87</v>
      </c>
      <c r="F170" s="52">
        <f t="shared" si="31"/>
        <v>137.06919690156099</v>
      </c>
    </row>
    <row r="171" spans="1:6" ht="12.75" customHeight="1" x14ac:dyDescent="0.2">
      <c r="A171" s="53">
        <v>3222</v>
      </c>
      <c r="B171" s="85" t="s">
        <v>385</v>
      </c>
      <c r="C171" s="50" t="s">
        <v>386</v>
      </c>
      <c r="D171" s="242">
        <v>11572.08</v>
      </c>
      <c r="E171" s="242">
        <v>13691.02</v>
      </c>
      <c r="F171" s="52">
        <f t="shared" si="31"/>
        <v>118.31079633047818</v>
      </c>
    </row>
    <row r="172" spans="1:6" ht="12.75" customHeight="1" x14ac:dyDescent="0.2">
      <c r="A172" s="53">
        <v>3223</v>
      </c>
      <c r="B172" s="85" t="s">
        <v>387</v>
      </c>
      <c r="C172" s="50" t="s">
        <v>388</v>
      </c>
      <c r="D172" s="242">
        <v>10900.14</v>
      </c>
      <c r="E172" s="242">
        <v>12412.95</v>
      </c>
      <c r="F172" s="52">
        <f t="shared" si="31"/>
        <v>113.87881256571018</v>
      </c>
    </row>
    <row r="173" spans="1:6" ht="12.75" customHeight="1" x14ac:dyDescent="0.2">
      <c r="A173" s="53">
        <v>3224</v>
      </c>
      <c r="B173" s="85" t="s">
        <v>389</v>
      </c>
      <c r="C173" s="50" t="s">
        <v>390</v>
      </c>
      <c r="D173" s="242">
        <v>549.35</v>
      </c>
      <c r="E173" s="242">
        <v>1175.1300000000001</v>
      </c>
      <c r="F173" s="52">
        <f t="shared" si="31"/>
        <v>213.91280604350595</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25318.039999999997</v>
      </c>
      <c r="E177" s="51">
        <f t="shared" si="42"/>
        <v>29056.66</v>
      </c>
      <c r="F177" s="52">
        <f t="shared" si="31"/>
        <v>114.76662490461349</v>
      </c>
    </row>
    <row r="178" spans="1:6" ht="12.75" customHeight="1" x14ac:dyDescent="0.2">
      <c r="A178" s="53">
        <v>3231</v>
      </c>
      <c r="B178" s="85" t="s">
        <v>399</v>
      </c>
      <c r="C178" s="50" t="s">
        <v>400</v>
      </c>
      <c r="D178" s="242">
        <v>18416.73</v>
      </c>
      <c r="E178" s="242">
        <v>22740.03</v>
      </c>
      <c r="F178" s="52">
        <f t="shared" si="31"/>
        <v>123.47485139870106</v>
      </c>
    </row>
    <row r="179" spans="1:6" ht="12.75" customHeight="1" x14ac:dyDescent="0.2">
      <c r="A179" s="53">
        <v>3232</v>
      </c>
      <c r="B179" s="85" t="s">
        <v>401</v>
      </c>
      <c r="C179" s="50" t="s">
        <v>402</v>
      </c>
      <c r="D179" s="242">
        <v>179.02</v>
      </c>
      <c r="E179" s="242"/>
      <c r="F179" s="52">
        <f t="shared" si="31"/>
        <v>0</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2501.5</v>
      </c>
      <c r="E181" s="242">
        <v>2398.34</v>
      </c>
      <c r="F181" s="52">
        <f t="shared" si="31"/>
        <v>95.876074355386777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277.73</v>
      </c>
      <c r="E183" s="242">
        <v>969.36</v>
      </c>
      <c r="F183" s="52">
        <f t="shared" si="31"/>
        <v>349.02963309689261</v>
      </c>
    </row>
    <row r="184" spans="1:6" ht="12.75" customHeight="1" x14ac:dyDescent="0.2">
      <c r="A184" s="53">
        <v>3237</v>
      </c>
      <c r="B184" s="85" t="s">
        <v>411</v>
      </c>
      <c r="C184" s="50" t="s">
        <v>412</v>
      </c>
      <c r="D184" s="242">
        <v>934.53</v>
      </c>
      <c r="E184" s="242">
        <v>870.52</v>
      </c>
      <c r="F184" s="52">
        <f t="shared" si="31"/>
        <v>93.150567665029484</v>
      </c>
    </row>
    <row r="185" spans="1:6" ht="12.75" customHeight="1" x14ac:dyDescent="0.2">
      <c r="A185" s="53">
        <v>3238</v>
      </c>
      <c r="B185" s="85" t="s">
        <v>413</v>
      </c>
      <c r="C185" s="50" t="s">
        <v>414</v>
      </c>
      <c r="D185" s="242">
        <v>1925.21</v>
      </c>
      <c r="E185" s="242">
        <v>1438.9</v>
      </c>
      <c r="F185" s="52">
        <f t="shared" si="31"/>
        <v>74.739898504578733</v>
      </c>
    </row>
    <row r="186" spans="1:6" ht="12.75" customHeight="1" x14ac:dyDescent="0.2">
      <c r="A186" s="53">
        <v>3239</v>
      </c>
      <c r="B186" s="85" t="s">
        <v>415</v>
      </c>
      <c r="C186" s="50" t="s">
        <v>416</v>
      </c>
      <c r="D186" s="242">
        <v>1083.32</v>
      </c>
      <c r="E186" s="242">
        <v>639.51</v>
      </c>
      <c r="F186" s="52">
        <f t="shared" si="31"/>
        <v>59.032418860539828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4583.3700000000008</v>
      </c>
      <c r="E188" s="51">
        <f t="shared" si="43"/>
        <v>5614.55</v>
      </c>
      <c r="F188" s="52">
        <f t="shared" si="31"/>
        <v>122.49829274093078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1673.77</v>
      </c>
      <c r="E190" s="242">
        <v>1986.46</v>
      </c>
      <c r="F190" s="52">
        <f t="shared" si="31"/>
        <v>118.68177826105139</v>
      </c>
    </row>
    <row r="191" spans="1:6" ht="12.75" customHeight="1" x14ac:dyDescent="0.2">
      <c r="A191" s="53">
        <v>3293</v>
      </c>
      <c r="B191" s="85" t="s">
        <v>425</v>
      </c>
      <c r="C191" s="50" t="s">
        <v>426</v>
      </c>
      <c r="D191" s="242">
        <v>812.54</v>
      </c>
      <c r="E191" s="242">
        <v>0</v>
      </c>
      <c r="F191" s="52">
        <f t="shared" si="31"/>
        <v>0</v>
      </c>
    </row>
    <row r="192" spans="1:6" ht="12.75" customHeight="1" x14ac:dyDescent="0.2">
      <c r="A192" s="53">
        <v>3294</v>
      </c>
      <c r="B192" s="85" t="s">
        <v>427</v>
      </c>
      <c r="C192" s="50" t="s">
        <v>428</v>
      </c>
      <c r="D192" s="242">
        <v>66.36</v>
      </c>
      <c r="E192" s="242">
        <v>25</v>
      </c>
      <c r="F192" s="52">
        <f t="shared" si="31"/>
        <v>37.673297166968055</v>
      </c>
    </row>
    <row r="193" spans="1:6" ht="12.75" customHeight="1" x14ac:dyDescent="0.2">
      <c r="A193" s="53">
        <v>3295</v>
      </c>
      <c r="B193" s="85" t="s">
        <v>429</v>
      </c>
      <c r="C193" s="50" t="s">
        <v>430</v>
      </c>
      <c r="D193" s="242">
        <v>1244.43</v>
      </c>
      <c r="E193" s="242">
        <v>1484</v>
      </c>
      <c r="F193" s="52">
        <f t="shared" si="31"/>
        <v>119.25138416785195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786.27</v>
      </c>
      <c r="E195" s="242">
        <v>2119.09</v>
      </c>
      <c r="F195" s="52">
        <f t="shared" si="31"/>
        <v>269.5117453292126</v>
      </c>
    </row>
    <row r="196" spans="1:6" ht="12.75" customHeight="1" x14ac:dyDescent="0.2">
      <c r="A196" s="53">
        <v>34</v>
      </c>
      <c r="B196" s="232" t="s">
        <v>435</v>
      </c>
      <c r="C196" s="50" t="s">
        <v>436</v>
      </c>
      <c r="D196" s="51">
        <f t="shared" ref="D196:E196" si="44">D197+D202+D210</f>
        <v>445.01</v>
      </c>
      <c r="E196" s="51">
        <f t="shared" si="44"/>
        <v>95.82</v>
      </c>
      <c r="F196" s="52">
        <f t="shared" si="31"/>
        <v>21.53210040223815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445.01</v>
      </c>
      <c r="E210" s="51">
        <f t="shared" si="47"/>
        <v>95.82</v>
      </c>
      <c r="F210" s="52">
        <f t="shared" si="31"/>
        <v>21.53210040223815</v>
      </c>
    </row>
    <row r="211" spans="1:6" ht="12.75" customHeight="1" x14ac:dyDescent="0.2">
      <c r="A211" s="53">
        <v>3431</v>
      </c>
      <c r="B211" s="232" t="s">
        <v>465</v>
      </c>
      <c r="C211" s="50" t="s">
        <v>466</v>
      </c>
      <c r="D211" s="242">
        <v>31.12</v>
      </c>
      <c r="E211" s="242">
        <v>95.82</v>
      </c>
      <c r="F211" s="52">
        <f t="shared" si="31"/>
        <v>307.90488431876605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413.89</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202.5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202.5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202.5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431637.2</v>
      </c>
      <c r="E289" s="51">
        <f t="shared" si="79"/>
        <v>540656.98999999987</v>
      </c>
      <c r="F289" s="52">
        <f t="shared" si="76"/>
        <v>125.2572739328306</v>
      </c>
    </row>
    <row r="290" spans="1:6" ht="12.75" customHeight="1" x14ac:dyDescent="0.2">
      <c r="A290" s="53" t="s">
        <v>608</v>
      </c>
      <c r="B290" s="85" t="s">
        <v>619</v>
      </c>
      <c r="C290" s="50" t="s">
        <v>620</v>
      </c>
      <c r="D290" s="51">
        <f>IF(D6&gt;=D289,D6-D289,0)</f>
        <v>28447.059999999998</v>
      </c>
      <c r="E290" s="51">
        <f>IF(E6&gt;=E289,E6-E289,0)</f>
        <v>6147.9200000000419</v>
      </c>
      <c r="F290" s="52">
        <f t="shared" si="76"/>
        <v>21.611793978007015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2443.9699999999998</v>
      </c>
      <c r="E292" s="242">
        <v>7025.26</v>
      </c>
      <c r="F292" s="52">
        <f t="shared" si="76"/>
        <v>287.45279197371491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116.13</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26852.77</v>
      </c>
      <c r="E350" s="51">
        <f t="shared" si="95"/>
        <v>18295.810000000001</v>
      </c>
      <c r="F350" s="52">
        <f t="shared" si="81"/>
        <v>68.133790294260137</v>
      </c>
    </row>
    <row r="351" spans="1:6" ht="12.75" customHeight="1" x14ac:dyDescent="0.2">
      <c r="A351" s="53">
        <v>41</v>
      </c>
      <c r="B351" s="85" t="s">
        <v>740</v>
      </c>
      <c r="C351" s="50" t="s">
        <v>741</v>
      </c>
      <c r="D351" s="51">
        <f t="shared" ref="D351:E351" si="96">D352+D356</f>
        <v>14916.55</v>
      </c>
      <c r="E351" s="51">
        <f t="shared" si="96"/>
        <v>5377.5</v>
      </c>
      <c r="F351" s="52">
        <f t="shared" si="81"/>
        <v>36.050561289306174</v>
      </c>
    </row>
    <row r="352" spans="1:6" ht="12.75" customHeight="1" x14ac:dyDescent="0.2">
      <c r="A352" s="53">
        <v>411</v>
      </c>
      <c r="B352" s="85" t="s">
        <v>742</v>
      </c>
      <c r="C352" s="50" t="s">
        <v>743</v>
      </c>
      <c r="D352" s="51">
        <f t="shared" ref="D352:E352" si="97">SUM(D353:D355)</f>
        <v>14916.55</v>
      </c>
      <c r="E352" s="51">
        <f t="shared" si="97"/>
        <v>5377.5</v>
      </c>
      <c r="F352" s="52">
        <f t="shared" si="81"/>
        <v>36.050561289306174</v>
      </c>
    </row>
    <row r="353" spans="1:6" ht="12.75" customHeight="1" x14ac:dyDescent="0.2">
      <c r="A353" s="53">
        <v>4111</v>
      </c>
      <c r="B353" s="85" t="s">
        <v>640</v>
      </c>
      <c r="C353" s="50" t="s">
        <v>744</v>
      </c>
      <c r="D353" s="242">
        <v>14916.55</v>
      </c>
      <c r="E353" s="242">
        <v>5377.5</v>
      </c>
      <c r="F353" s="52">
        <f t="shared" si="81"/>
        <v>36.050561289306174</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11936.220000000001</v>
      </c>
      <c r="E363" s="51">
        <f t="shared" si="99"/>
        <v>12918.310000000001</v>
      </c>
      <c r="F363" s="52">
        <f t="shared" si="81"/>
        <v>108.22781416562361</v>
      </c>
    </row>
    <row r="364" spans="1:6" ht="12.75" customHeight="1" x14ac:dyDescent="0.2">
      <c r="A364" s="53">
        <v>421</v>
      </c>
      <c r="B364" s="85" t="s">
        <v>758</v>
      </c>
      <c r="C364" s="50" t="s">
        <v>759</v>
      </c>
      <c r="D364" s="51">
        <f t="shared" ref="D364:E364" si="100">SUM(D365:D368)</f>
        <v>7838.18</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7838.18</v>
      </c>
      <c r="E366" s="242">
        <v>0</v>
      </c>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4098.04</v>
      </c>
      <c r="E383" s="51">
        <f t="shared" si="103"/>
        <v>4793.3100000000004</v>
      </c>
      <c r="F383" s="52">
        <f t="shared" si="81"/>
        <v>116.96591541322195</v>
      </c>
    </row>
    <row r="384" spans="1:6" ht="12.75" customHeight="1" x14ac:dyDescent="0.2">
      <c r="A384" s="53">
        <v>4241</v>
      </c>
      <c r="B384" s="85" t="s">
        <v>783</v>
      </c>
      <c r="C384" s="50" t="s">
        <v>784</v>
      </c>
      <c r="D384" s="242">
        <v>4098.04</v>
      </c>
      <c r="E384" s="242">
        <v>4793.3100000000004</v>
      </c>
      <c r="F384" s="52">
        <f t="shared" si="81"/>
        <v>116.96591541322195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8125</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v>8125</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26852.77</v>
      </c>
      <c r="E408" s="51">
        <f t="shared" si="111"/>
        <v>18295.810000000001</v>
      </c>
      <c r="F408" s="52">
        <f t="shared" si="81"/>
        <v>68.133790294260137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460084.26</v>
      </c>
      <c r="E412" s="51">
        <f>E6+E298</f>
        <v>546804.90999999992</v>
      </c>
      <c r="F412" s="52">
        <f t="shared" si="81"/>
        <v>118.84886259747289</v>
      </c>
    </row>
    <row r="413" spans="1:6" ht="12.75" customHeight="1" x14ac:dyDescent="0.2">
      <c r="A413" s="53" t="s">
        <v>608</v>
      </c>
      <c r="B413" s="85" t="s">
        <v>831</v>
      </c>
      <c r="C413" s="50" t="s">
        <v>832</v>
      </c>
      <c r="D413" s="51">
        <f t="shared" ref="D413:E413" si="112">D289+D350</f>
        <v>458489.97000000003</v>
      </c>
      <c r="E413" s="51">
        <f t="shared" si="112"/>
        <v>558952.79999999993</v>
      </c>
      <c r="F413" s="52">
        <f t="shared" si="81"/>
        <v>121.91167453455958</v>
      </c>
    </row>
    <row r="414" spans="1:6" ht="12.75" customHeight="1" x14ac:dyDescent="0.2">
      <c r="A414" s="53" t="s">
        <v>608</v>
      </c>
      <c r="B414" s="85" t="s">
        <v>833</v>
      </c>
      <c r="C414" s="50" t="s">
        <v>834</v>
      </c>
      <c r="D414" s="51">
        <f t="shared" ref="D414:E414" si="113">IF(D412&gt;=D413,D412-D413,0)</f>
        <v>1594.289999999979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12147.890000000014</v>
      </c>
      <c r="F415" s="52" t="str">
        <f t="shared" si="81"/>
        <v>-</v>
      </c>
    </row>
    <row r="416" spans="1:6" ht="12.75" customHeight="1" x14ac:dyDescent="0.2">
      <c r="A416" s="60" t="s">
        <v>837</v>
      </c>
      <c r="B416" s="232" t="s">
        <v>838</v>
      </c>
      <c r="C416" s="61" t="s">
        <v>839</v>
      </c>
      <c r="D416" s="51">
        <f t="shared" ref="D416:E416" si="115">IF(D292-D293+D409-D410&gt;=0,D292-D293+D409-D410,0)</f>
        <v>2443.9699999999998</v>
      </c>
      <c r="E416" s="51">
        <f t="shared" si="115"/>
        <v>7025.26</v>
      </c>
      <c r="F416" s="52">
        <f t="shared" si="81"/>
        <v>287.45279197371491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460084.26</v>
      </c>
      <c r="E639" s="51">
        <f t="shared" si="180"/>
        <v>546804.90999999992</v>
      </c>
      <c r="F639" s="52">
        <f t="shared" si="119"/>
        <v>118.84886259747289</v>
      </c>
    </row>
    <row r="640" spans="1:6" ht="12.75" customHeight="1" x14ac:dyDescent="0.2">
      <c r="A640" s="53" t="s">
        <v>608</v>
      </c>
      <c r="B640" s="85" t="s">
        <v>1277</v>
      </c>
      <c r="C640" s="50" t="s">
        <v>1278</v>
      </c>
      <c r="D640" s="51">
        <f t="shared" ref="D640:E640" si="181">D413+D528</f>
        <v>458489.97000000003</v>
      </c>
      <c r="E640" s="51">
        <f t="shared" si="181"/>
        <v>558952.79999999993</v>
      </c>
      <c r="F640" s="52">
        <f t="shared" si="119"/>
        <v>121.91167453455958</v>
      </c>
    </row>
    <row r="641" spans="1:6" ht="12.75" customHeight="1" x14ac:dyDescent="0.2">
      <c r="A641" s="53" t="s">
        <v>608</v>
      </c>
      <c r="B641" s="85" t="s">
        <v>1279</v>
      </c>
      <c r="C641" s="50" t="s">
        <v>1280</v>
      </c>
      <c r="D641" s="51">
        <f t="shared" ref="D641:E641" si="182">IF(D639&gt;=D640,D639-D640,0)</f>
        <v>1594.289999999979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12147.890000000014</v>
      </c>
      <c r="F642" s="52" t="str">
        <f t="shared" si="119"/>
        <v>-</v>
      </c>
    </row>
    <row r="643" spans="1:6" ht="24" x14ac:dyDescent="0.2">
      <c r="A643" s="60" t="s">
        <v>1283</v>
      </c>
      <c r="B643" s="85" t="s">
        <v>1284</v>
      </c>
      <c r="C643" s="61" t="s">
        <v>1283</v>
      </c>
      <c r="D643" s="51">
        <f t="shared" ref="D643:E643" si="184">IF(D416-D417+D637-D638&gt;=0,D416-D417+D637-D638,0)</f>
        <v>2443.9699999999998</v>
      </c>
      <c r="E643" s="51">
        <f t="shared" si="184"/>
        <v>7025.26</v>
      </c>
      <c r="F643" s="52">
        <f t="shared" si="119"/>
        <v>287.45279197371491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4038.2599999999788</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5122.6300000000138</v>
      </c>
      <c r="F646" s="52" t="str">
        <f t="shared" si="119"/>
        <v>-</v>
      </c>
    </row>
    <row r="647" spans="1:6" ht="24" x14ac:dyDescent="0.2">
      <c r="A647" s="55" t="s">
        <v>1291</v>
      </c>
      <c r="B647" s="233" t="s">
        <v>1292</v>
      </c>
      <c r="C647" s="56" t="s">
        <v>1291</v>
      </c>
      <c r="D647" s="243">
        <v>44505.11</v>
      </c>
      <c r="E647" s="243">
        <v>53605.24</v>
      </c>
      <c r="F647" s="57">
        <f t="shared" si="119"/>
        <v>120.44738233429824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26757.51</v>
      </c>
      <c r="E650" s="242">
        <v>716.01</v>
      </c>
      <c r="F650" s="52">
        <f t="shared" si="188"/>
        <v>2.6759216384484206</v>
      </c>
    </row>
    <row r="651" spans="1:6" ht="12.75" customHeight="1" x14ac:dyDescent="0.2">
      <c r="A651" s="53" t="s">
        <v>1298</v>
      </c>
      <c r="B651" s="85" t="s">
        <v>1299</v>
      </c>
      <c r="C651" s="50" t="s">
        <v>1298</v>
      </c>
      <c r="D651" s="242">
        <v>26757.51</v>
      </c>
      <c r="E651" s="242">
        <v>716.01</v>
      </c>
      <c r="F651" s="52">
        <f t="shared" si="188"/>
        <v>2.6759216384484206</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26</v>
      </c>
      <c r="E654" s="262">
        <v>25</v>
      </c>
      <c r="F654" s="52">
        <f t="shared" si="188"/>
        <v>96.15384615384616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23</v>
      </c>
      <c r="E656" s="262">
        <v>22</v>
      </c>
      <c r="F656" s="52">
        <f t="shared" si="188"/>
        <v>95.652173913043484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384741.67</v>
      </c>
      <c r="E675" s="242">
        <v>483457.41</v>
      </c>
      <c r="F675" s="52">
        <f t="shared" si="188"/>
        <v>125.6576679100031</v>
      </c>
    </row>
    <row r="676" spans="1:6" ht="24" x14ac:dyDescent="0.2">
      <c r="A676" s="53">
        <v>63613</v>
      </c>
      <c r="B676" s="232" t="s">
        <v>1349</v>
      </c>
      <c r="C676" s="50" t="s">
        <v>1350</v>
      </c>
      <c r="D676" s="242">
        <v>0</v>
      </c>
      <c r="E676" s="242">
        <v>500</v>
      </c>
      <c r="F676" s="52" t="str">
        <f t="shared" si="188"/>
        <v>-</v>
      </c>
    </row>
    <row r="677" spans="1:6" ht="24" x14ac:dyDescent="0.2">
      <c r="A677" s="53">
        <v>63622</v>
      </c>
      <c r="B677" s="232" t="s">
        <v>1351</v>
      </c>
      <c r="C677" s="50" t="s">
        <v>1352</v>
      </c>
      <c r="D677" s="242">
        <v>19908</v>
      </c>
      <c r="E677" s="242">
        <v>0</v>
      </c>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17238.41</v>
      </c>
      <c r="E718" s="242">
        <v>16999.66</v>
      </c>
      <c r="F718" s="52">
        <f t="shared" si="188"/>
        <v>98.61501147727661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12702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2024-10-09T10:07:20Z</cp:lastPrinted>
  <dcterms:created xsi:type="dcterms:W3CDTF">2022-04-01T05:14:30Z</dcterms:created>
  <dcterms:modified xsi:type="dcterms:W3CDTF">2024-10-09T10:07:27Z</dcterms:modified>
</cp:coreProperties>
</file>